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sus\Documents\KINERJA BLN JAN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2" i="1" l="1"/>
  <c r="G72" i="1" s="1"/>
  <c r="E72" i="1"/>
  <c r="I71" i="1"/>
  <c r="H71" i="1"/>
  <c r="H72" i="1" s="1"/>
  <c r="G70" i="1"/>
  <c r="G69" i="1"/>
  <c r="G68" i="1"/>
  <c r="G67" i="1"/>
  <c r="G65" i="1"/>
  <c r="G63" i="1"/>
  <c r="G61" i="1"/>
  <c r="G60" i="1"/>
  <c r="G57" i="1"/>
  <c r="G55" i="1"/>
  <c r="G54" i="1"/>
  <c r="G52" i="1"/>
  <c r="G50" i="1"/>
  <c r="G49" i="1"/>
  <c r="G48" i="1"/>
  <c r="G47" i="1"/>
  <c r="J47" i="1" s="1"/>
  <c r="J45" i="1"/>
  <c r="G45" i="1"/>
  <c r="G43" i="1"/>
  <c r="J43" i="1" s="1"/>
  <c r="G39" i="1"/>
  <c r="G36" i="1"/>
  <c r="J36" i="1" s="1"/>
  <c r="J34" i="1"/>
  <c r="G34" i="1"/>
  <c r="G33" i="1"/>
  <c r="J33" i="1" s="1"/>
  <c r="J32" i="1"/>
  <c r="G32" i="1"/>
  <c r="G31" i="1"/>
  <c r="J31" i="1" s="1"/>
  <c r="J29" i="1"/>
  <c r="G29" i="1"/>
  <c r="G27" i="1"/>
  <c r="J27" i="1" s="1"/>
  <c r="J25" i="1"/>
  <c r="G25" i="1"/>
  <c r="G24" i="1"/>
  <c r="J24" i="1" s="1"/>
  <c r="J22" i="1"/>
  <c r="G22" i="1"/>
  <c r="G21" i="1"/>
  <c r="J21" i="1" s="1"/>
  <c r="J19" i="1"/>
  <c r="G19" i="1"/>
  <c r="G18" i="1"/>
  <c r="J18" i="1" s="1"/>
  <c r="J17" i="1"/>
  <c r="G17" i="1"/>
  <c r="G16" i="1"/>
  <c r="J16" i="1" s="1"/>
  <c r="J15" i="1"/>
  <c r="G15" i="1"/>
  <c r="G13" i="1"/>
  <c r="J13" i="1" s="1"/>
  <c r="G12" i="1"/>
  <c r="J10" i="1"/>
  <c r="G10" i="1"/>
  <c r="G9" i="1"/>
  <c r="J9" i="1" s="1"/>
  <c r="J72" i="1" l="1"/>
</calcChain>
</file>

<file path=xl/sharedStrings.xml><?xml version="1.0" encoding="utf-8"?>
<sst xmlns="http://schemas.openxmlformats.org/spreadsheetml/2006/main" count="135" uniqueCount="105">
  <si>
    <t>REKAP KEGIATAN PENGUKURAN KINERJA KEGIATAN PEMBANGUNAN  TAHUN 2019</t>
  </si>
  <si>
    <t>DINAS PERIKANAN KABUPATEN BULELENG</t>
  </si>
  <si>
    <t>BULAN     :    Januari 2019</t>
  </si>
  <si>
    <t>SUMBER DANA  :  APBD II</t>
  </si>
  <si>
    <t>Realisasi Keuangan</t>
  </si>
  <si>
    <t>Realisasi Fisik</t>
  </si>
  <si>
    <t>Realisasi Kinerja Kegiatan</t>
  </si>
  <si>
    <t>Keterangan</t>
  </si>
  <si>
    <t>No</t>
  </si>
  <si>
    <t>Program</t>
  </si>
  <si>
    <t>Kegiatan</t>
  </si>
  <si>
    <t>Dana (Rp)</t>
  </si>
  <si>
    <t>(Rp)</t>
  </si>
  <si>
    <t>%</t>
  </si>
  <si>
    <t>Output (%)</t>
  </si>
  <si>
    <t>Outcome (%)</t>
  </si>
  <si>
    <t>Permasalahan</t>
  </si>
  <si>
    <t>Upaya Pemecahan</t>
  </si>
  <si>
    <t>01</t>
  </si>
  <si>
    <t>Pelayanan Administrasi</t>
  </si>
  <si>
    <t>Penyediaan Jasa Surat Menyurat</t>
  </si>
  <si>
    <t>Perkantoran.</t>
  </si>
  <si>
    <t>02</t>
  </si>
  <si>
    <t>Penyediaan Jasa Komunikasi, Sumber Daya Air dan</t>
  </si>
  <si>
    <t xml:space="preserve"> </t>
  </si>
  <si>
    <t>Listrik</t>
  </si>
  <si>
    <t>03</t>
  </si>
  <si>
    <t>Penyediaan Jasa Peralatan dan Perlengkapan Kantor</t>
  </si>
  <si>
    <t>06</t>
  </si>
  <si>
    <t>Penyediaan Jasa Pemeliharaan dan Perizinan</t>
  </si>
  <si>
    <t>Kendaraan Dinas/Operasional</t>
  </si>
  <si>
    <t>07</t>
  </si>
  <si>
    <t>Penyediaan Jasa Administrasi Keuangan</t>
  </si>
  <si>
    <t>08</t>
  </si>
  <si>
    <t>Penyediaan Jasa Kebersihan Kantor</t>
  </si>
  <si>
    <t>Penyediaan Alat tulis Kantor</t>
  </si>
  <si>
    <t>Penyediaan Barang Cetakan dan Penggandaan</t>
  </si>
  <si>
    <t>Penyediaan Komponen Instalasi Listrik, Penerangan</t>
  </si>
  <si>
    <t>Bangunan Kantor</t>
  </si>
  <si>
    <t>Penyediaan Peralatan dan Perlengkapan Kantor</t>
  </si>
  <si>
    <t xml:space="preserve">Penyediaan Bahan Bacaan dan Peraturan </t>
  </si>
  <si>
    <t>Perundang-undangan</t>
  </si>
  <si>
    <t>Penyediaan Makanan dan Minuman</t>
  </si>
  <si>
    <t>Rapat-rapat Koordinasi dan Konsultasi Ke luar /dalam</t>
  </si>
  <si>
    <t>daerah</t>
  </si>
  <si>
    <t>Penyediaan Jasa Administrasi Kepegawaian</t>
  </si>
  <si>
    <t>Peningkatan Sarana dan</t>
  </si>
  <si>
    <t>12</t>
  </si>
  <si>
    <t>Penyelenggaraan dan Pengadaan Sarana/</t>
  </si>
  <si>
    <t>Prasarana Aparatur</t>
  </si>
  <si>
    <t>Prasarana Upacara</t>
  </si>
  <si>
    <t>Pemeliharaan rutin/berkala kendaraan dinas/operasional</t>
  </si>
  <si>
    <t>Pemeliharaan rutin/berkala perlengkapan gedung kantor</t>
  </si>
  <si>
    <t>Pemeliharaan rutin/berkala peralatan gedung kantor</t>
  </si>
  <si>
    <t>Pendataan dan inventarisasi aset barang milik daerah</t>
  </si>
  <si>
    <t>05</t>
  </si>
  <si>
    <t xml:space="preserve">Peningkatan Kapasitas </t>
  </si>
  <si>
    <t>Pendidikan dan Pelatihan Formal</t>
  </si>
  <si>
    <t>Sumberdaya Aparatur</t>
  </si>
  <si>
    <t xml:space="preserve">                                                                                                    </t>
  </si>
  <si>
    <t>Peningkatan Pengembangan</t>
  </si>
  <si>
    <t xml:space="preserve">Penyusunan Laporan Capaian Kinerja dan Ikhtisar </t>
  </si>
  <si>
    <t xml:space="preserve">Sistim Pelaporan Capaian </t>
  </si>
  <si>
    <t>Realisasi Kinerja SKPD</t>
  </si>
  <si>
    <t>Kinerja dan Keuangan</t>
  </si>
  <si>
    <t>Perencanaan Anggaran SKPD</t>
  </si>
  <si>
    <t>Penyusunan Anggaran SKPD</t>
  </si>
  <si>
    <t>Informasi Pembangunan Daerah</t>
  </si>
  <si>
    <t>Penyelenggaraan Pameran/pawai Pembangunan</t>
  </si>
  <si>
    <t>Pengembangan Budidaya</t>
  </si>
  <si>
    <t>Pembinaan dan pengembangan pembenihan ikan</t>
  </si>
  <si>
    <t>Perikanan</t>
  </si>
  <si>
    <t>Pembinaan dan pengembangan perikanan budidaya</t>
  </si>
  <si>
    <t>Pengembangan sarana prasarana perikanan budidaya</t>
  </si>
  <si>
    <t>09</t>
  </si>
  <si>
    <t>Penanggulangan, pengendalian hama penyakit ikan</t>
  </si>
  <si>
    <t>dan lingkungan</t>
  </si>
  <si>
    <t>Pengembangan bibit unggul ikan air tawar</t>
  </si>
  <si>
    <t xml:space="preserve">Pengembangan Perikanan </t>
  </si>
  <si>
    <t>Pemeliharaan rutin/berkala tempat pelelangan ikan</t>
  </si>
  <si>
    <t>Tangkap</t>
  </si>
  <si>
    <t>Pengembangan sarana dan prasarana perikanan tangkap</t>
  </si>
  <si>
    <t>Pengembangan Kawasan</t>
  </si>
  <si>
    <t>Pengembangan dan penataan kawasan perikanan</t>
  </si>
  <si>
    <t>Budidaya Perikanan</t>
  </si>
  <si>
    <t>darat</t>
  </si>
  <si>
    <t>Pemberdayaan Masyarakat</t>
  </si>
  <si>
    <t>Peningkatan sumberdaya masyarakat perikanan</t>
  </si>
  <si>
    <t>Evaluasi dan supervisi sumberdaya masyarakat</t>
  </si>
  <si>
    <t>perikanan</t>
  </si>
  <si>
    <t>04</t>
  </si>
  <si>
    <t>Pembinaan dan penumbuhan kelompok masyarakat</t>
  </si>
  <si>
    <t>Penyiapan informasi teknologi perikanan dan kemitraan</t>
  </si>
  <si>
    <t xml:space="preserve">Pengelolaan dan Pemasaran </t>
  </si>
  <si>
    <t>Kajian pengelolaan dan pemasaran produksi perikanan</t>
  </si>
  <si>
    <t xml:space="preserve">Produksi Perikanan </t>
  </si>
  <si>
    <t>Pembinaan mutu dan pengolahan hasil perikanan</t>
  </si>
  <si>
    <t>Pemantapan dan pemasaran produksi perikanan</t>
  </si>
  <si>
    <t>Pengembangan dan penatausahaan perikanan</t>
  </si>
  <si>
    <t xml:space="preserve">Total Pagu </t>
  </si>
  <si>
    <t xml:space="preserve"> Singaraja, 01 Februari 2019</t>
  </si>
  <si>
    <t>Kepala Dinas Perikanan</t>
  </si>
  <si>
    <t>Kabupaten Buleleng</t>
  </si>
  <si>
    <t>Ir.  Made Arnika</t>
  </si>
  <si>
    <t>NIP. 19591005 198912 2 001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</si>
</sst>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</font>
    <font>
      <sz val="10"/>
      <name val="Arial"/>
      <family val="2"/>
    </font>
    <font>
      <sz val="10"/>
      <name val="Century Gothic"/>
      <family val="2"/>
    </font>
    <font>
      <b/>
      <sz val="10"/>
      <name val="Century Gothic"/>
      <family val="2"/>
    </font>
    <font>
      <b/>
      <sz val="10"/>
      <name val="Arial"/>
      <family val="2"/>
    </font>
    <font>
      <b/>
      <sz val="9"/>
      <color theme="0"/>
      <name val="Century Gothic"/>
      <family val="2"/>
    </font>
    <font>
      <b/>
      <sz val="9"/>
      <color rgb="FFFF0000"/>
      <name val="Century Gothic"/>
      <family val="2"/>
    </font>
    <font>
      <b/>
      <u/>
      <sz val="9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6" fillId="0" borderId="0"/>
  </cellStyleXfs>
  <cellXfs count="111">
    <xf numFmtId="0" fontId="0" fillId="0" borderId="0" xfId="0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3" fillId="0" borderId="0" xfId="0" applyFont="1" applyFill="1"/>
    <xf numFmtId="0" fontId="3" fillId="2" borderId="0" xfId="0" applyFont="1" applyFill="1"/>
    <xf numFmtId="0" fontId="4" fillId="0" borderId="0" xfId="0" applyFont="1" applyFill="1"/>
    <xf numFmtId="0" fontId="0" fillId="0" borderId="0" xfId="0" applyFill="1"/>
    <xf numFmtId="0" fontId="0" fillId="0" borderId="1" xfId="0" applyFill="1" applyBorder="1"/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0" fillId="0" borderId="3" xfId="0" applyFill="1" applyBorder="1"/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" fillId="0" borderId="7" xfId="0" applyFont="1" applyFill="1" applyBorder="1"/>
    <xf numFmtId="0" fontId="2" fillId="0" borderId="8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9" xfId="0" applyFont="1" applyFill="1" applyBorder="1"/>
    <xf numFmtId="0" fontId="3" fillId="0" borderId="10" xfId="0" applyFont="1" applyFill="1" applyBorder="1"/>
    <xf numFmtId="0" fontId="3" fillId="0" borderId="11" xfId="0" applyFont="1" applyFill="1" applyBorder="1"/>
    <xf numFmtId="0" fontId="2" fillId="2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" fontId="2" fillId="2" borderId="12" xfId="0" quotePrefix="1" applyNumberFormat="1" applyFont="1" applyFill="1" applyBorder="1" applyAlignment="1">
      <alignment horizontal="center"/>
    </xf>
    <xf numFmtId="0" fontId="2" fillId="2" borderId="12" xfId="0" applyFont="1" applyFill="1" applyBorder="1"/>
    <xf numFmtId="0" fontId="3" fillId="2" borderId="12" xfId="0" quotePrefix="1" applyFont="1" applyFill="1" applyBorder="1" applyAlignment="1">
      <alignment horizontal="center"/>
    </xf>
    <xf numFmtId="49" fontId="3" fillId="2" borderId="13" xfId="0" applyNumberFormat="1" applyFont="1" applyFill="1" applyBorder="1"/>
    <xf numFmtId="164" fontId="7" fillId="0" borderId="0" xfId="1" applyNumberFormat="1" applyFont="1"/>
    <xf numFmtId="4" fontId="3" fillId="2" borderId="14" xfId="0" applyNumberFormat="1" applyFont="1" applyFill="1" applyBorder="1"/>
    <xf numFmtId="4" fontId="3" fillId="2" borderId="14" xfId="3" applyNumberFormat="1" applyFont="1" applyFill="1" applyBorder="1"/>
    <xf numFmtId="41" fontId="3" fillId="2" borderId="12" xfId="2" applyFont="1" applyFill="1" applyBorder="1"/>
    <xf numFmtId="3" fontId="4" fillId="2" borderId="14" xfId="0" applyNumberFormat="1" applyFont="1" applyFill="1" applyBorder="1"/>
    <xf numFmtId="0" fontId="2" fillId="2" borderId="14" xfId="0" applyFont="1" applyFill="1" applyBorder="1" applyAlignment="1">
      <alignment horizontal="center"/>
    </xf>
    <xf numFmtId="49" fontId="2" fillId="2" borderId="14" xfId="0" applyNumberFormat="1" applyFont="1" applyFill="1" applyBorder="1"/>
    <xf numFmtId="0" fontId="3" fillId="2" borderId="14" xfId="0" quotePrefix="1" applyFont="1" applyFill="1" applyBorder="1" applyAlignment="1">
      <alignment horizontal="center"/>
    </xf>
    <xf numFmtId="49" fontId="3" fillId="2" borderId="14" xfId="0" applyNumberFormat="1" applyFont="1" applyFill="1" applyBorder="1"/>
    <xf numFmtId="41" fontId="3" fillId="2" borderId="14" xfId="2" applyFont="1" applyFill="1" applyBorder="1"/>
    <xf numFmtId="3" fontId="3" fillId="2" borderId="14" xfId="0" applyNumberFormat="1" applyFont="1" applyFill="1" applyBorder="1"/>
    <xf numFmtId="0" fontId="5" fillId="2" borderId="14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7" fillId="2" borderId="15" xfId="0" applyFont="1" applyFill="1" applyBorder="1"/>
    <xf numFmtId="0" fontId="3" fillId="2" borderId="15" xfId="0" applyFont="1" applyFill="1" applyBorder="1"/>
    <xf numFmtId="0" fontId="4" fillId="2" borderId="14" xfId="0" applyFont="1" applyFill="1" applyBorder="1"/>
    <xf numFmtId="0" fontId="3" fillId="2" borderId="14" xfId="0" applyFont="1" applyFill="1" applyBorder="1"/>
    <xf numFmtId="164" fontId="7" fillId="2" borderId="15" xfId="1" applyNumberFormat="1" applyFont="1" applyFill="1" applyBorder="1"/>
    <xf numFmtId="0" fontId="6" fillId="2" borderId="15" xfId="0" applyFont="1" applyFill="1" applyBorder="1"/>
    <xf numFmtId="164" fontId="7" fillId="0" borderId="16" xfId="1" applyNumberFormat="1" applyFont="1" applyBorder="1"/>
    <xf numFmtId="0" fontId="2" fillId="2" borderId="17" xfId="0" applyFont="1" applyFill="1" applyBorder="1" applyAlignment="1">
      <alignment horizontal="center"/>
    </xf>
    <xf numFmtId="0" fontId="3" fillId="2" borderId="17" xfId="0" applyFont="1" applyFill="1" applyBorder="1"/>
    <xf numFmtId="0" fontId="3" fillId="2" borderId="17" xfId="0" applyFont="1" applyFill="1" applyBorder="1" applyAlignment="1">
      <alignment horizontal="center"/>
    </xf>
    <xf numFmtId="49" fontId="3" fillId="2" borderId="17" xfId="0" applyNumberFormat="1" applyFont="1" applyFill="1" applyBorder="1"/>
    <xf numFmtId="4" fontId="3" fillId="2" borderId="17" xfId="0" applyNumberFormat="1" applyFont="1" applyFill="1" applyBorder="1"/>
    <xf numFmtId="4" fontId="3" fillId="2" borderId="17" xfId="3" applyNumberFormat="1" applyFont="1" applyFill="1" applyBorder="1"/>
    <xf numFmtId="41" fontId="3" fillId="2" borderId="17" xfId="2" applyFont="1" applyFill="1" applyBorder="1"/>
    <xf numFmtId="3" fontId="3" fillId="2" borderId="17" xfId="0" applyNumberFormat="1" applyFont="1" applyFill="1" applyBorder="1"/>
    <xf numFmtId="164" fontId="8" fillId="2" borderId="15" xfId="1" applyNumberFormat="1" applyFont="1" applyFill="1" applyBorder="1"/>
    <xf numFmtId="41" fontId="9" fillId="2" borderId="14" xfId="0" applyNumberFormat="1" applyFont="1" applyFill="1" applyBorder="1"/>
    <xf numFmtId="164" fontId="3" fillId="2" borderId="14" xfId="1" applyNumberFormat="1" applyFont="1" applyFill="1" applyBorder="1"/>
    <xf numFmtId="0" fontId="2" fillId="2" borderId="14" xfId="0" quotePrefix="1" applyFont="1" applyFill="1" applyBorder="1" applyAlignment="1">
      <alignment horizontal="center"/>
    </xf>
    <xf numFmtId="0" fontId="2" fillId="2" borderId="14" xfId="0" applyFont="1" applyFill="1" applyBorder="1"/>
    <xf numFmtId="164" fontId="7" fillId="0" borderId="14" xfId="1" applyNumberFormat="1" applyFont="1" applyBorder="1"/>
    <xf numFmtId="164" fontId="3" fillId="2" borderId="17" xfId="1" applyNumberFormat="1" applyFont="1" applyFill="1" applyBorder="1"/>
    <xf numFmtId="0" fontId="2" fillId="2" borderId="17" xfId="0" quotePrefix="1" applyFont="1" applyFill="1" applyBorder="1" applyAlignment="1">
      <alignment horizontal="center"/>
    </xf>
    <xf numFmtId="0" fontId="2" fillId="2" borderId="17" xfId="0" applyFont="1" applyFill="1" applyBorder="1"/>
    <xf numFmtId="0" fontId="0" fillId="2" borderId="14" xfId="0" applyFill="1" applyBorder="1"/>
    <xf numFmtId="0" fontId="0" fillId="2" borderId="6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164" fontId="7" fillId="2" borderId="14" xfId="1" applyNumberFormat="1" applyFont="1" applyFill="1" applyBorder="1"/>
    <xf numFmtId="0" fontId="6" fillId="2" borderId="14" xfId="0" applyFont="1" applyFill="1" applyBorder="1"/>
    <xf numFmtId="3" fontId="3" fillId="2" borderId="18" xfId="0" applyNumberFormat="1" applyFont="1" applyFill="1" applyBorder="1"/>
    <xf numFmtId="0" fontId="0" fillId="2" borderId="14" xfId="0" quotePrefix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3" fillId="2" borderId="19" xfId="0" applyFont="1" applyFill="1" applyBorder="1"/>
    <xf numFmtId="3" fontId="2" fillId="2" borderId="19" xfId="0" applyNumberFormat="1" applyFont="1" applyFill="1" applyBorder="1"/>
    <xf numFmtId="4" fontId="2" fillId="2" borderId="18" xfId="0" applyNumberFormat="1" applyFont="1" applyFill="1" applyBorder="1"/>
    <xf numFmtId="4" fontId="10" fillId="2" borderId="9" xfId="3" applyNumberFormat="1" applyFont="1" applyFill="1" applyBorder="1"/>
    <xf numFmtId="4" fontId="11" fillId="2" borderId="18" xfId="3" applyNumberFormat="1" applyFont="1" applyFill="1" applyBorder="1"/>
    <xf numFmtId="3" fontId="3" fillId="2" borderId="19" xfId="0" applyNumberFormat="1" applyFont="1" applyFill="1" applyBorder="1"/>
    <xf numFmtId="0" fontId="3" fillId="2" borderId="4" xfId="0" applyFont="1" applyFill="1" applyBorder="1" applyAlignment="1">
      <alignment horizontal="right"/>
    </xf>
    <xf numFmtId="0" fontId="2" fillId="2" borderId="20" xfId="0" applyFont="1" applyFill="1" applyBorder="1" applyAlignment="1">
      <alignment horizontal="center"/>
    </xf>
    <xf numFmtId="3" fontId="2" fillId="2" borderId="21" xfId="0" applyNumberFormat="1" applyFont="1" applyFill="1" applyBorder="1"/>
    <xf numFmtId="4" fontId="2" fillId="2" borderId="21" xfId="0" applyNumberFormat="1" applyFont="1" applyFill="1" applyBorder="1"/>
    <xf numFmtId="4" fontId="2" fillId="2" borderId="4" xfId="0" applyNumberFormat="1" applyFont="1" applyFill="1" applyBorder="1" applyAlignment="1">
      <alignment horizontal="center"/>
    </xf>
    <xf numFmtId="4" fontId="2" fillId="2" borderId="5" xfId="0" applyNumberFormat="1" applyFont="1" applyFill="1" applyBorder="1" applyAlignment="1">
      <alignment horizontal="center"/>
    </xf>
    <xf numFmtId="3" fontId="3" fillId="2" borderId="21" xfId="0" applyNumberFormat="1" applyFont="1" applyFill="1" applyBorder="1"/>
    <xf numFmtId="3" fontId="4" fillId="2" borderId="21" xfId="0" applyNumberFormat="1" applyFont="1" applyFill="1" applyBorder="1"/>
    <xf numFmtId="0" fontId="3" fillId="0" borderId="0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center"/>
    </xf>
    <xf numFmtId="3" fontId="3" fillId="0" borderId="22" xfId="0" applyNumberFormat="1" applyFont="1" applyFill="1" applyBorder="1"/>
    <xf numFmtId="3" fontId="3" fillId="2" borderId="0" xfId="0" applyNumberFormat="1" applyFont="1" applyFill="1" applyBorder="1"/>
    <xf numFmtId="4" fontId="3" fillId="0" borderId="0" xfId="0" applyNumberFormat="1" applyFont="1" applyFill="1" applyBorder="1"/>
    <xf numFmtId="4" fontId="3" fillId="2" borderId="0" xfId="0" applyNumberFormat="1" applyFont="1" applyFill="1" applyBorder="1"/>
    <xf numFmtId="3" fontId="3" fillId="0" borderId="0" xfId="0" applyNumberFormat="1" applyFont="1" applyFill="1" applyBorder="1"/>
    <xf numFmtId="3" fontId="4" fillId="0" borderId="0" xfId="0" applyNumberFormat="1" applyFont="1" applyFill="1" applyBorder="1"/>
    <xf numFmtId="0" fontId="3" fillId="0" borderId="0" xfId="0" applyFont="1" applyFill="1" applyBorder="1" applyAlignment="1">
      <alignment horizontal="center"/>
    </xf>
    <xf numFmtId="1" fontId="4" fillId="0" borderId="0" xfId="0" applyNumberFormat="1" applyFont="1" applyFill="1"/>
    <xf numFmtId="0" fontId="3" fillId="2" borderId="0" xfId="0" applyFont="1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/>
    <xf numFmtId="0" fontId="3" fillId="2" borderId="0" xfId="0" applyFont="1" applyFill="1" applyAlignment="1">
      <alignment horizontal="center"/>
    </xf>
    <xf numFmtId="0" fontId="12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</cellXfs>
  <cellStyles count="4">
    <cellStyle name="Comma" xfId="1" builtinId="3"/>
    <cellStyle name="Comma [0]" xfId="2" builtinId="6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81"/>
  <sheetViews>
    <sheetView tabSelected="1" workbookViewId="0">
      <selection activeCell="M7" sqref="M7"/>
    </sheetView>
  </sheetViews>
  <sheetFormatPr defaultRowHeight="15" x14ac:dyDescent="0.25"/>
  <cols>
    <col min="1" max="1" width="7" customWidth="1"/>
    <col min="2" max="2" width="23.28515625" customWidth="1"/>
    <col min="3" max="3" width="8.140625" customWidth="1"/>
    <col min="4" max="4" width="46.140625" customWidth="1"/>
    <col min="5" max="5" width="20.42578125" customWidth="1"/>
  </cols>
  <sheetData>
    <row r="2" spans="1:12" x14ac:dyDescent="0.2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x14ac:dyDescent="0.25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1" t="s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15.75" x14ac:dyDescent="0.3">
      <c r="A5" s="2" t="s">
        <v>3</v>
      </c>
      <c r="B5" s="3"/>
      <c r="C5" s="3"/>
      <c r="D5" s="3"/>
      <c r="E5" s="3"/>
      <c r="F5" s="4"/>
      <c r="G5" s="3"/>
      <c r="H5" s="4"/>
      <c r="I5" s="4"/>
      <c r="J5" s="3"/>
      <c r="K5" s="5"/>
      <c r="L5" s="6"/>
    </row>
    <row r="6" spans="1:12" ht="15.75" x14ac:dyDescent="0.3">
      <c r="A6" s="7"/>
      <c r="B6" s="8"/>
      <c r="C6" s="9"/>
      <c r="D6" s="10"/>
      <c r="E6" s="7"/>
      <c r="F6" s="11" t="s">
        <v>4</v>
      </c>
      <c r="G6" s="12"/>
      <c r="H6" s="13" t="s">
        <v>5</v>
      </c>
      <c r="I6" s="14"/>
      <c r="J6" s="15" t="s">
        <v>6</v>
      </c>
      <c r="K6" s="16" t="s">
        <v>7</v>
      </c>
      <c r="L6" s="17"/>
    </row>
    <row r="7" spans="1:12" ht="15.75" x14ac:dyDescent="0.3">
      <c r="A7" s="18" t="s">
        <v>8</v>
      </c>
      <c r="B7" s="18" t="s">
        <v>9</v>
      </c>
      <c r="C7" s="19"/>
      <c r="D7" s="20" t="s">
        <v>10</v>
      </c>
      <c r="E7" s="18" t="s">
        <v>11</v>
      </c>
      <c r="F7" s="21" t="s">
        <v>12</v>
      </c>
      <c r="G7" s="22" t="s">
        <v>13</v>
      </c>
      <c r="H7" s="21" t="s">
        <v>14</v>
      </c>
      <c r="I7" s="21" t="s">
        <v>15</v>
      </c>
      <c r="J7" s="23"/>
      <c r="K7" s="24" t="s">
        <v>16</v>
      </c>
      <c r="L7" s="24" t="s">
        <v>17</v>
      </c>
    </row>
    <row r="8" spans="1:12" ht="15.75" x14ac:dyDescent="0.3">
      <c r="A8" s="25"/>
      <c r="B8" s="25"/>
      <c r="C8" s="26"/>
      <c r="D8" s="27"/>
      <c r="E8" s="25"/>
      <c r="F8" s="28"/>
      <c r="G8" s="29"/>
      <c r="H8" s="28"/>
      <c r="I8" s="28"/>
      <c r="J8" s="30"/>
      <c r="K8" s="31"/>
      <c r="L8" s="31"/>
    </row>
    <row r="9" spans="1:12" ht="15.75" x14ac:dyDescent="0.3">
      <c r="A9" s="32" t="s">
        <v>18</v>
      </c>
      <c r="B9" s="33" t="s">
        <v>19</v>
      </c>
      <c r="C9" s="34" t="s">
        <v>18</v>
      </c>
      <c r="D9" s="35" t="s">
        <v>20</v>
      </c>
      <c r="E9" s="36">
        <v>135876000</v>
      </c>
      <c r="F9" s="37">
        <v>0</v>
      </c>
      <c r="G9" s="37">
        <f>F9/E9*100</f>
        <v>0</v>
      </c>
      <c r="H9" s="38">
        <v>8.5299999999999994</v>
      </c>
      <c r="I9" s="38">
        <v>0</v>
      </c>
      <c r="J9" s="38">
        <f>(I9+H9+G9)/3</f>
        <v>2.8433333333333333</v>
      </c>
      <c r="K9" s="39"/>
      <c r="L9" s="40"/>
    </row>
    <row r="10" spans="1:12" ht="15.75" x14ac:dyDescent="0.3">
      <c r="A10" s="41"/>
      <c r="B10" s="42" t="s">
        <v>21</v>
      </c>
      <c r="C10" s="43" t="s">
        <v>22</v>
      </c>
      <c r="D10" s="44" t="s">
        <v>23</v>
      </c>
      <c r="E10" s="36">
        <v>180000000</v>
      </c>
      <c r="F10" s="37">
        <v>0</v>
      </c>
      <c r="G10" s="37">
        <f>F10/E10*100</f>
        <v>0</v>
      </c>
      <c r="H10" s="38">
        <v>8.33</v>
      </c>
      <c r="I10" s="38">
        <v>8.33</v>
      </c>
      <c r="J10" s="38">
        <f t="shared" ref="J10:J45" si="0">(I10+H10+G10)/3</f>
        <v>5.5533333333333337</v>
      </c>
      <c r="K10" s="45"/>
      <c r="L10" s="46"/>
    </row>
    <row r="11" spans="1:12" ht="15.75" x14ac:dyDescent="0.3">
      <c r="A11" s="47"/>
      <c r="B11" s="40"/>
      <c r="C11" s="48" t="s">
        <v>24</v>
      </c>
      <c r="D11" s="44" t="s">
        <v>25</v>
      </c>
      <c r="E11" s="49"/>
      <c r="F11" s="46"/>
      <c r="G11" s="37"/>
      <c r="H11" s="38"/>
      <c r="I11" s="38"/>
      <c r="J11" s="38"/>
      <c r="K11" s="50"/>
      <c r="L11" s="46"/>
    </row>
    <row r="12" spans="1:12" ht="15.75" x14ac:dyDescent="0.3">
      <c r="A12" s="47"/>
      <c r="B12" s="51"/>
      <c r="C12" s="43" t="s">
        <v>26</v>
      </c>
      <c r="D12" s="44" t="s">
        <v>27</v>
      </c>
      <c r="E12" s="36">
        <v>200000000</v>
      </c>
      <c r="F12" s="37">
        <v>0</v>
      </c>
      <c r="G12" s="37">
        <f>F12/E12*100</f>
        <v>0</v>
      </c>
      <c r="H12" s="38">
        <v>0</v>
      </c>
      <c r="I12" s="38">
        <v>0</v>
      </c>
      <c r="J12" s="38">
        <v>0</v>
      </c>
      <c r="K12" s="45"/>
      <c r="L12" s="46"/>
    </row>
    <row r="13" spans="1:12" ht="15.75" x14ac:dyDescent="0.3">
      <c r="A13" s="41"/>
      <c r="B13" s="51" t="s">
        <v>24</v>
      </c>
      <c r="C13" s="43" t="s">
        <v>28</v>
      </c>
      <c r="D13" s="44" t="s">
        <v>29</v>
      </c>
      <c r="E13" s="36">
        <v>15000000</v>
      </c>
      <c r="F13" s="37">
        <v>0</v>
      </c>
      <c r="G13" s="37">
        <f>F13/E13*100</f>
        <v>0</v>
      </c>
      <c r="H13" s="38">
        <v>0</v>
      </c>
      <c r="I13" s="38">
        <v>0</v>
      </c>
      <c r="J13" s="38">
        <f>(I13+H13+G13)/3</f>
        <v>0</v>
      </c>
      <c r="K13" s="45"/>
      <c r="L13" s="46"/>
    </row>
    <row r="14" spans="1:12" ht="15.75" x14ac:dyDescent="0.3">
      <c r="A14" s="41"/>
      <c r="B14" s="52"/>
      <c r="C14" s="48" t="s">
        <v>24</v>
      </c>
      <c r="D14" s="44" t="s">
        <v>30</v>
      </c>
      <c r="E14" s="53"/>
      <c r="F14" s="37">
        <v>0</v>
      </c>
      <c r="G14" s="37"/>
      <c r="H14" s="38"/>
      <c r="I14" s="38"/>
      <c r="J14" s="38"/>
      <c r="K14" s="49"/>
      <c r="L14" s="46"/>
    </row>
    <row r="15" spans="1:12" ht="15.75" x14ac:dyDescent="0.3">
      <c r="A15" s="41"/>
      <c r="B15" s="52"/>
      <c r="C15" s="43" t="s">
        <v>31</v>
      </c>
      <c r="D15" s="44" t="s">
        <v>32</v>
      </c>
      <c r="E15" s="36">
        <v>304144000</v>
      </c>
      <c r="F15" s="37">
        <v>0</v>
      </c>
      <c r="G15" s="37">
        <f>F15/E15*100</f>
        <v>0</v>
      </c>
      <c r="H15" s="38">
        <v>0</v>
      </c>
      <c r="I15" s="38">
        <v>0</v>
      </c>
      <c r="J15" s="38">
        <f t="shared" si="0"/>
        <v>0</v>
      </c>
      <c r="K15" s="45"/>
      <c r="L15" s="46"/>
    </row>
    <row r="16" spans="1:12" ht="15.75" x14ac:dyDescent="0.3">
      <c r="A16" s="41"/>
      <c r="B16" s="52"/>
      <c r="C16" s="43" t="s">
        <v>33</v>
      </c>
      <c r="D16" s="44" t="s">
        <v>34</v>
      </c>
      <c r="E16" s="36">
        <v>84500000</v>
      </c>
      <c r="F16" s="37">
        <v>0</v>
      </c>
      <c r="G16" s="37">
        <f>F16/E16*100</f>
        <v>0</v>
      </c>
      <c r="H16" s="38">
        <v>0</v>
      </c>
      <c r="I16" s="38">
        <v>0</v>
      </c>
      <c r="J16" s="38">
        <f t="shared" si="0"/>
        <v>0</v>
      </c>
      <c r="K16" s="45"/>
      <c r="L16" s="46"/>
    </row>
    <row r="17" spans="1:12" ht="15.75" x14ac:dyDescent="0.3">
      <c r="A17" s="41"/>
      <c r="B17" s="52"/>
      <c r="C17" s="48">
        <v>10</v>
      </c>
      <c r="D17" s="44" t="s">
        <v>35</v>
      </c>
      <c r="E17" s="36">
        <v>15000000</v>
      </c>
      <c r="F17" s="37">
        <v>0</v>
      </c>
      <c r="G17" s="37">
        <f>F17/E17*100</f>
        <v>0</v>
      </c>
      <c r="H17" s="38">
        <v>0</v>
      </c>
      <c r="I17" s="38">
        <v>0</v>
      </c>
      <c r="J17" s="38">
        <f t="shared" si="0"/>
        <v>0</v>
      </c>
      <c r="K17" s="45"/>
      <c r="L17" s="46"/>
    </row>
    <row r="18" spans="1:12" ht="15.75" x14ac:dyDescent="0.3">
      <c r="A18" s="41"/>
      <c r="B18" s="52"/>
      <c r="C18" s="48">
        <v>11</v>
      </c>
      <c r="D18" s="44" t="s">
        <v>36</v>
      </c>
      <c r="E18" s="36">
        <v>10000000</v>
      </c>
      <c r="F18" s="37">
        <v>0</v>
      </c>
      <c r="G18" s="37">
        <f>F18/E18*100</f>
        <v>0</v>
      </c>
      <c r="H18" s="38">
        <v>0</v>
      </c>
      <c r="I18" s="38">
        <v>0</v>
      </c>
      <c r="J18" s="38">
        <f t="shared" si="0"/>
        <v>0</v>
      </c>
      <c r="K18" s="45"/>
      <c r="L18" s="46"/>
    </row>
    <row r="19" spans="1:12" ht="15.75" x14ac:dyDescent="0.3">
      <c r="A19" s="41"/>
      <c r="B19" s="52"/>
      <c r="C19" s="48">
        <v>12</v>
      </c>
      <c r="D19" s="44" t="s">
        <v>37</v>
      </c>
      <c r="E19" s="36">
        <v>4934400</v>
      </c>
      <c r="F19" s="37">
        <v>0</v>
      </c>
      <c r="G19" s="37">
        <f>F19/E19*100</f>
        <v>0</v>
      </c>
      <c r="H19" s="38">
        <v>0</v>
      </c>
      <c r="I19" s="38">
        <v>0</v>
      </c>
      <c r="J19" s="38">
        <f t="shared" si="0"/>
        <v>0</v>
      </c>
      <c r="K19" s="45"/>
      <c r="L19" s="46"/>
    </row>
    <row r="20" spans="1:12" ht="15.75" x14ac:dyDescent="0.3">
      <c r="A20" s="41"/>
      <c r="B20" s="52"/>
      <c r="C20" s="48" t="s">
        <v>24</v>
      </c>
      <c r="D20" s="44" t="s">
        <v>38</v>
      </c>
      <c r="E20" s="53"/>
      <c r="F20" s="46"/>
      <c r="G20" s="37"/>
      <c r="H20" s="38"/>
      <c r="I20" s="38"/>
      <c r="J20" s="38"/>
      <c r="K20" s="54"/>
      <c r="L20" s="46"/>
    </row>
    <row r="21" spans="1:12" ht="15.75" x14ac:dyDescent="0.3">
      <c r="A21" s="41"/>
      <c r="B21" s="52"/>
      <c r="C21" s="48">
        <v>13</v>
      </c>
      <c r="D21" s="44" t="s">
        <v>39</v>
      </c>
      <c r="E21" s="36">
        <v>7000000</v>
      </c>
      <c r="F21" s="37">
        <v>0</v>
      </c>
      <c r="G21" s="37">
        <f>F21/E21*100</f>
        <v>0</v>
      </c>
      <c r="H21" s="38">
        <v>0</v>
      </c>
      <c r="I21" s="38">
        <v>0</v>
      </c>
      <c r="J21" s="38">
        <f t="shared" si="0"/>
        <v>0</v>
      </c>
      <c r="K21" s="54"/>
      <c r="L21" s="46"/>
    </row>
    <row r="22" spans="1:12" ht="15.75" x14ac:dyDescent="0.3">
      <c r="A22" s="41"/>
      <c r="B22" s="52"/>
      <c r="C22" s="48">
        <v>15</v>
      </c>
      <c r="D22" s="44" t="s">
        <v>40</v>
      </c>
      <c r="E22" s="36">
        <v>13800000</v>
      </c>
      <c r="F22" s="37">
        <v>0</v>
      </c>
      <c r="G22" s="37">
        <f>F22/E22*100</f>
        <v>0</v>
      </c>
      <c r="H22" s="38">
        <v>0</v>
      </c>
      <c r="I22" s="38">
        <v>0</v>
      </c>
      <c r="J22" s="38">
        <f t="shared" si="0"/>
        <v>0</v>
      </c>
      <c r="K22" s="45"/>
      <c r="L22" s="46"/>
    </row>
    <row r="23" spans="1:12" ht="15.75" x14ac:dyDescent="0.3">
      <c r="A23" s="41"/>
      <c r="B23" s="52"/>
      <c r="C23" s="48"/>
      <c r="D23" s="44" t="s">
        <v>41</v>
      </c>
      <c r="E23" s="53"/>
      <c r="F23" s="46"/>
      <c r="G23" s="37"/>
      <c r="H23" s="38"/>
      <c r="I23" s="38"/>
      <c r="J23" s="38"/>
      <c r="K23" s="54"/>
      <c r="L23" s="46"/>
    </row>
    <row r="24" spans="1:12" ht="15.75" x14ac:dyDescent="0.3">
      <c r="A24" s="41"/>
      <c r="B24" s="52"/>
      <c r="C24" s="48">
        <v>17</v>
      </c>
      <c r="D24" s="44" t="s">
        <v>42</v>
      </c>
      <c r="E24" s="55">
        <v>55220000</v>
      </c>
      <c r="F24" s="37">
        <v>0</v>
      </c>
      <c r="G24" s="37">
        <f>F24/E24*100</f>
        <v>0</v>
      </c>
      <c r="H24" s="38">
        <v>0</v>
      </c>
      <c r="I24" s="38">
        <v>0</v>
      </c>
      <c r="J24" s="38">
        <f t="shared" si="0"/>
        <v>0</v>
      </c>
      <c r="K24" s="45"/>
      <c r="L24" s="46"/>
    </row>
    <row r="25" spans="1:12" ht="15.75" x14ac:dyDescent="0.3">
      <c r="A25" s="56"/>
      <c r="B25" s="57"/>
      <c r="C25" s="58">
        <v>18</v>
      </c>
      <c r="D25" s="59" t="s">
        <v>43</v>
      </c>
      <c r="E25" s="36">
        <v>174616778</v>
      </c>
      <c r="F25" s="60">
        <v>0</v>
      </c>
      <c r="G25" s="60">
        <f>F25/E25*100</f>
        <v>0</v>
      </c>
      <c r="H25" s="61">
        <v>8.33</v>
      </c>
      <c r="I25" s="61">
        <v>8.33</v>
      </c>
      <c r="J25" s="61">
        <f t="shared" si="0"/>
        <v>5.5533333333333337</v>
      </c>
      <c r="K25" s="62"/>
      <c r="L25" s="63"/>
    </row>
    <row r="26" spans="1:12" ht="15.75" x14ac:dyDescent="0.3">
      <c r="A26" s="41"/>
      <c r="B26" s="52"/>
      <c r="C26" s="48"/>
      <c r="D26" s="44" t="s">
        <v>44</v>
      </c>
      <c r="E26" s="64"/>
      <c r="F26" s="65"/>
      <c r="G26" s="37"/>
      <c r="H26" s="38"/>
      <c r="I26" s="38"/>
      <c r="J26" s="38"/>
      <c r="K26" s="54"/>
      <c r="L26" s="46"/>
    </row>
    <row r="27" spans="1:12" ht="15.75" x14ac:dyDescent="0.3">
      <c r="A27" s="41"/>
      <c r="B27" s="52"/>
      <c r="C27" s="48">
        <v>22</v>
      </c>
      <c r="D27" s="44" t="s">
        <v>45</v>
      </c>
      <c r="E27" s="36">
        <v>134112000</v>
      </c>
      <c r="F27" s="37">
        <v>0</v>
      </c>
      <c r="G27" s="37">
        <f>F27/E27*100</f>
        <v>0</v>
      </c>
      <c r="H27" s="38">
        <v>0</v>
      </c>
      <c r="I27" s="38">
        <v>0</v>
      </c>
      <c r="J27" s="38">
        <f t="shared" si="0"/>
        <v>0</v>
      </c>
      <c r="K27" s="54"/>
      <c r="L27" s="46"/>
    </row>
    <row r="28" spans="1:12" ht="15.75" x14ac:dyDescent="0.3">
      <c r="A28" s="41"/>
      <c r="B28" s="52"/>
      <c r="C28" s="48"/>
      <c r="D28" s="44"/>
      <c r="E28" s="66"/>
      <c r="F28" s="46"/>
      <c r="G28" s="37"/>
      <c r="H28" s="38"/>
      <c r="I28" s="38"/>
      <c r="J28" s="38"/>
      <c r="K28" s="45"/>
      <c r="L28" s="46"/>
    </row>
    <row r="29" spans="1:12" ht="15.75" x14ac:dyDescent="0.3">
      <c r="A29" s="67" t="s">
        <v>22</v>
      </c>
      <c r="B29" s="68" t="s">
        <v>46</v>
      </c>
      <c r="C29" s="43" t="s">
        <v>47</v>
      </c>
      <c r="D29" s="44" t="s">
        <v>48</v>
      </c>
      <c r="E29" s="36">
        <v>72800000</v>
      </c>
      <c r="F29" s="37">
        <v>0</v>
      </c>
      <c r="G29" s="37">
        <f>F29/E29*100</f>
        <v>0</v>
      </c>
      <c r="H29" s="38">
        <v>8.33</v>
      </c>
      <c r="I29" s="38">
        <v>8.33</v>
      </c>
      <c r="J29" s="38">
        <f t="shared" si="0"/>
        <v>5.5533333333333337</v>
      </c>
      <c r="K29" s="45"/>
      <c r="L29" s="52"/>
    </row>
    <row r="30" spans="1:12" ht="15.75" x14ac:dyDescent="0.3">
      <c r="A30" s="67"/>
      <c r="B30" s="68" t="s">
        <v>49</v>
      </c>
      <c r="C30" s="48" t="s">
        <v>24</v>
      </c>
      <c r="D30" s="44" t="s">
        <v>50</v>
      </c>
      <c r="E30" s="66"/>
      <c r="F30" s="46"/>
      <c r="G30" s="37"/>
      <c r="H30" s="38"/>
      <c r="I30" s="38"/>
      <c r="J30" s="38"/>
      <c r="K30" s="45"/>
      <c r="L30" s="52"/>
    </row>
    <row r="31" spans="1:12" ht="15.75" x14ac:dyDescent="0.3">
      <c r="A31" s="41"/>
      <c r="B31" s="68"/>
      <c r="C31" s="48">
        <v>24</v>
      </c>
      <c r="D31" s="44" t="s">
        <v>51</v>
      </c>
      <c r="E31" s="36">
        <v>60000000</v>
      </c>
      <c r="F31" s="37">
        <v>0</v>
      </c>
      <c r="G31" s="37">
        <f>F31/E31*100</f>
        <v>0</v>
      </c>
      <c r="H31" s="38">
        <v>0</v>
      </c>
      <c r="I31" s="38">
        <v>0</v>
      </c>
      <c r="J31" s="38">
        <f t="shared" si="0"/>
        <v>0</v>
      </c>
      <c r="K31" s="45"/>
      <c r="L31" s="46"/>
    </row>
    <row r="32" spans="1:12" ht="15.75" x14ac:dyDescent="0.3">
      <c r="A32" s="41"/>
      <c r="B32" s="68"/>
      <c r="C32" s="48">
        <v>26</v>
      </c>
      <c r="D32" s="44" t="s">
        <v>52</v>
      </c>
      <c r="E32" s="36">
        <v>3000000</v>
      </c>
      <c r="F32" s="37">
        <v>0</v>
      </c>
      <c r="G32" s="37">
        <f>F32/E32*100</f>
        <v>0</v>
      </c>
      <c r="H32" s="38">
        <v>0</v>
      </c>
      <c r="I32" s="38">
        <v>0</v>
      </c>
      <c r="J32" s="38">
        <f t="shared" si="0"/>
        <v>0</v>
      </c>
      <c r="K32" s="45"/>
      <c r="L32" s="46"/>
    </row>
    <row r="33" spans="1:12" ht="15.75" x14ac:dyDescent="0.3">
      <c r="A33" s="41"/>
      <c r="B33" s="52"/>
      <c r="C33" s="48">
        <v>28</v>
      </c>
      <c r="D33" s="44" t="s">
        <v>53</v>
      </c>
      <c r="E33" s="36">
        <v>2500000</v>
      </c>
      <c r="F33" s="37">
        <v>0</v>
      </c>
      <c r="G33" s="37">
        <f>F33/E33*100</f>
        <v>0</v>
      </c>
      <c r="H33" s="38">
        <v>0</v>
      </c>
      <c r="I33" s="38">
        <v>0</v>
      </c>
      <c r="J33" s="38">
        <f t="shared" si="0"/>
        <v>0</v>
      </c>
      <c r="K33" s="45"/>
      <c r="L33" s="46"/>
    </row>
    <row r="34" spans="1:12" ht="15.75" x14ac:dyDescent="0.3">
      <c r="A34" s="41"/>
      <c r="B34" s="52"/>
      <c r="C34" s="48">
        <v>45</v>
      </c>
      <c r="D34" s="44" t="s">
        <v>54</v>
      </c>
      <c r="E34" s="69">
        <v>55232000</v>
      </c>
      <c r="F34" s="37">
        <v>0</v>
      </c>
      <c r="G34" s="37">
        <f>F34/E34*100</f>
        <v>0</v>
      </c>
      <c r="H34" s="38">
        <v>0</v>
      </c>
      <c r="I34" s="38">
        <v>0</v>
      </c>
      <c r="J34" s="38">
        <f t="shared" si="0"/>
        <v>0</v>
      </c>
      <c r="K34" s="45"/>
      <c r="L34" s="46"/>
    </row>
    <row r="35" spans="1:12" ht="15.75" x14ac:dyDescent="0.3">
      <c r="A35" s="56"/>
      <c r="B35" s="57"/>
      <c r="C35" s="58"/>
      <c r="D35" s="59"/>
      <c r="E35" s="70"/>
      <c r="F35" s="63"/>
      <c r="G35" s="60"/>
      <c r="H35" s="61"/>
      <c r="I35" s="61"/>
      <c r="J35" s="38"/>
      <c r="K35" s="62"/>
      <c r="L35" s="63"/>
    </row>
    <row r="36" spans="1:12" ht="15.75" x14ac:dyDescent="0.3">
      <c r="A36" s="71" t="s">
        <v>55</v>
      </c>
      <c r="B36" s="72" t="s">
        <v>56</v>
      </c>
      <c r="C36" s="43" t="s">
        <v>18</v>
      </c>
      <c r="D36" s="59" t="s">
        <v>57</v>
      </c>
      <c r="E36" s="36">
        <v>6000000</v>
      </c>
      <c r="F36" s="37">
        <v>0</v>
      </c>
      <c r="G36" s="60">
        <f>F36/E36*100</f>
        <v>0</v>
      </c>
      <c r="H36" s="38">
        <v>0</v>
      </c>
      <c r="I36" s="38">
        <v>0</v>
      </c>
      <c r="J36" s="38">
        <f t="shared" si="0"/>
        <v>0</v>
      </c>
      <c r="K36" s="62"/>
      <c r="L36" s="63"/>
    </row>
    <row r="37" spans="1:12" ht="15.75" x14ac:dyDescent="0.3">
      <c r="A37" s="71"/>
      <c r="B37" s="72" t="s">
        <v>58</v>
      </c>
      <c r="C37" s="43"/>
      <c r="D37" s="59"/>
      <c r="E37" s="66"/>
      <c r="F37" s="46"/>
      <c r="G37" s="60"/>
      <c r="H37" s="61"/>
      <c r="I37" s="61"/>
      <c r="J37" s="38"/>
      <c r="K37" s="62"/>
      <c r="L37" s="63"/>
    </row>
    <row r="38" spans="1:12" ht="15.75" x14ac:dyDescent="0.3">
      <c r="A38" s="41"/>
      <c r="B38" s="68"/>
      <c r="C38" s="48"/>
      <c r="D38" s="44" t="s">
        <v>59</v>
      </c>
      <c r="E38" s="66"/>
      <c r="F38" s="46"/>
      <c r="G38" s="37"/>
      <c r="H38" s="38"/>
      <c r="I38" s="38"/>
      <c r="J38" s="38"/>
      <c r="K38" s="45"/>
      <c r="L38" s="46"/>
    </row>
    <row r="39" spans="1:12" ht="15.75" x14ac:dyDescent="0.3">
      <c r="A39" s="67" t="s">
        <v>28</v>
      </c>
      <c r="B39" s="68" t="s">
        <v>60</v>
      </c>
      <c r="C39" s="43" t="s">
        <v>18</v>
      </c>
      <c r="D39" s="44" t="s">
        <v>61</v>
      </c>
      <c r="E39" s="36">
        <v>210340000</v>
      </c>
      <c r="F39" s="37">
        <v>0</v>
      </c>
      <c r="G39" s="37">
        <f>F39/E39*100</f>
        <v>0</v>
      </c>
      <c r="H39" s="38">
        <v>0</v>
      </c>
      <c r="I39" s="38">
        <v>0</v>
      </c>
      <c r="J39" s="38">
        <v>0</v>
      </c>
      <c r="K39" s="73"/>
      <c r="L39" s="73"/>
    </row>
    <row r="40" spans="1:12" ht="15.75" x14ac:dyDescent="0.3">
      <c r="A40" s="41"/>
      <c r="B40" s="68" t="s">
        <v>62</v>
      </c>
      <c r="C40" s="48"/>
      <c r="D40" s="44" t="s">
        <v>63</v>
      </c>
      <c r="E40" s="66"/>
      <c r="F40" s="46"/>
      <c r="G40" s="37"/>
      <c r="H40" s="38"/>
      <c r="I40" s="38"/>
      <c r="J40" s="38"/>
      <c r="K40" s="73"/>
      <c r="L40" s="73"/>
    </row>
    <row r="41" spans="1:12" ht="15.75" x14ac:dyDescent="0.3">
      <c r="A41" s="41"/>
      <c r="B41" s="68" t="s">
        <v>64</v>
      </c>
      <c r="C41" s="48"/>
      <c r="D41" s="44"/>
      <c r="E41" s="66"/>
      <c r="F41" s="46"/>
      <c r="G41" s="37"/>
      <c r="H41" s="38"/>
      <c r="I41" s="38"/>
      <c r="J41" s="38"/>
      <c r="K41" s="73"/>
      <c r="L41" s="73"/>
    </row>
    <row r="42" spans="1:12" ht="15.75" x14ac:dyDescent="0.3">
      <c r="A42" s="74"/>
      <c r="B42" s="46"/>
      <c r="C42" s="75"/>
      <c r="D42" s="73"/>
      <c r="E42" s="76"/>
      <c r="F42" s="46"/>
      <c r="G42" s="37"/>
      <c r="H42" s="38"/>
      <c r="I42" s="38"/>
      <c r="J42" s="38"/>
      <c r="K42" s="77"/>
      <c r="L42" s="46"/>
    </row>
    <row r="43" spans="1:12" ht="15.75" x14ac:dyDescent="0.3">
      <c r="A43" s="67" t="s">
        <v>31</v>
      </c>
      <c r="B43" s="68" t="s">
        <v>65</v>
      </c>
      <c r="C43" s="43" t="s">
        <v>18</v>
      </c>
      <c r="D43" s="44" t="s">
        <v>66</v>
      </c>
      <c r="E43" s="36">
        <v>107008000</v>
      </c>
      <c r="F43" s="37">
        <v>0</v>
      </c>
      <c r="G43" s="37">
        <f>F43/E43*100</f>
        <v>0</v>
      </c>
      <c r="H43" s="38">
        <v>0</v>
      </c>
      <c r="I43" s="38">
        <v>0</v>
      </c>
      <c r="J43" s="38">
        <f t="shared" si="0"/>
        <v>0</v>
      </c>
      <c r="K43" s="45"/>
      <c r="L43" s="46"/>
    </row>
    <row r="44" spans="1:12" ht="15.75" x14ac:dyDescent="0.3">
      <c r="A44" s="67"/>
      <c r="B44" s="68"/>
      <c r="C44" s="43"/>
      <c r="D44" s="44"/>
      <c r="E44" s="66"/>
      <c r="F44" s="46"/>
      <c r="G44" s="37"/>
      <c r="H44" s="38"/>
      <c r="I44" s="38"/>
      <c r="J44" s="38"/>
      <c r="K44" s="45"/>
      <c r="L44" s="46"/>
    </row>
    <row r="45" spans="1:12" ht="15.75" x14ac:dyDescent="0.3">
      <c r="A45" s="67" t="s">
        <v>33</v>
      </c>
      <c r="B45" s="68" t="s">
        <v>67</v>
      </c>
      <c r="C45" s="43" t="s">
        <v>18</v>
      </c>
      <c r="D45" s="44" t="s">
        <v>68</v>
      </c>
      <c r="E45" s="36">
        <v>54100000</v>
      </c>
      <c r="F45" s="37">
        <v>0</v>
      </c>
      <c r="G45" s="37">
        <f>F45/E45*100</f>
        <v>0</v>
      </c>
      <c r="H45" s="38">
        <v>0</v>
      </c>
      <c r="I45" s="38">
        <v>0</v>
      </c>
      <c r="J45" s="38">
        <f t="shared" si="0"/>
        <v>0</v>
      </c>
      <c r="K45" s="45"/>
      <c r="L45" s="46"/>
    </row>
    <row r="46" spans="1:12" ht="15.75" x14ac:dyDescent="0.3">
      <c r="A46" s="41"/>
      <c r="B46" s="68"/>
      <c r="C46" s="48"/>
      <c r="D46" s="44"/>
      <c r="E46" s="66"/>
      <c r="F46" s="46"/>
      <c r="G46" s="37"/>
      <c r="H46" s="38"/>
      <c r="I46" s="38"/>
      <c r="J46" s="38"/>
      <c r="K46" s="45"/>
      <c r="L46" s="46"/>
    </row>
    <row r="47" spans="1:12" ht="15.75" x14ac:dyDescent="0.3">
      <c r="A47" s="41">
        <v>20</v>
      </c>
      <c r="B47" s="68" t="s">
        <v>69</v>
      </c>
      <c r="C47" s="43" t="s">
        <v>55</v>
      </c>
      <c r="D47" s="44" t="s">
        <v>70</v>
      </c>
      <c r="E47" s="36">
        <v>51300000</v>
      </c>
      <c r="F47" s="37">
        <v>0</v>
      </c>
      <c r="G47" s="37">
        <f>F47/E47*100</f>
        <v>0</v>
      </c>
      <c r="H47" s="38">
        <v>0</v>
      </c>
      <c r="I47" s="38">
        <v>0</v>
      </c>
      <c r="J47" s="38">
        <f>(I47+H47+G47)/3</f>
        <v>0</v>
      </c>
      <c r="K47" s="45"/>
      <c r="L47" s="46"/>
    </row>
    <row r="48" spans="1:12" ht="15.75" x14ac:dyDescent="0.3">
      <c r="A48" s="41"/>
      <c r="B48" s="68" t="s">
        <v>71</v>
      </c>
      <c r="C48" s="43" t="s">
        <v>31</v>
      </c>
      <c r="D48" s="44" t="s">
        <v>72</v>
      </c>
      <c r="E48" s="36">
        <v>114180000</v>
      </c>
      <c r="F48" s="37">
        <v>0</v>
      </c>
      <c r="G48" s="37">
        <f>F48/E48*100</f>
        <v>0</v>
      </c>
      <c r="H48" s="38">
        <v>0</v>
      </c>
      <c r="I48" s="38">
        <v>0</v>
      </c>
      <c r="J48" s="38">
        <v>0</v>
      </c>
      <c r="K48" s="45"/>
      <c r="L48" s="46"/>
    </row>
    <row r="49" spans="1:12" ht="15.75" x14ac:dyDescent="0.3">
      <c r="A49" s="41"/>
      <c r="B49" s="68"/>
      <c r="C49" s="43" t="s">
        <v>33</v>
      </c>
      <c r="D49" s="44" t="s">
        <v>73</v>
      </c>
      <c r="E49" s="36">
        <v>156427500</v>
      </c>
      <c r="F49" s="37">
        <v>0</v>
      </c>
      <c r="G49" s="37">
        <f>F49/E49*100</f>
        <v>0</v>
      </c>
      <c r="H49" s="38">
        <v>0</v>
      </c>
      <c r="I49" s="38">
        <v>0</v>
      </c>
      <c r="J49" s="38">
        <v>0</v>
      </c>
      <c r="K49" s="45"/>
      <c r="L49" s="46"/>
    </row>
    <row r="50" spans="1:12" ht="15.75" x14ac:dyDescent="0.3">
      <c r="A50" s="41"/>
      <c r="B50" s="68"/>
      <c r="C50" s="43" t="s">
        <v>74</v>
      </c>
      <c r="D50" s="44" t="s">
        <v>75</v>
      </c>
      <c r="E50" s="36">
        <v>22000000</v>
      </c>
      <c r="F50" s="37">
        <v>0</v>
      </c>
      <c r="G50" s="37">
        <f>F50/E50*100</f>
        <v>0</v>
      </c>
      <c r="H50" s="38">
        <v>0</v>
      </c>
      <c r="I50" s="38">
        <v>0</v>
      </c>
      <c r="J50" s="38">
        <v>0</v>
      </c>
      <c r="K50" s="45"/>
      <c r="L50" s="46"/>
    </row>
    <row r="51" spans="1:12" ht="15.75" x14ac:dyDescent="0.3">
      <c r="A51" s="41"/>
      <c r="B51" s="68"/>
      <c r="C51" s="48"/>
      <c r="D51" s="44" t="s">
        <v>76</v>
      </c>
      <c r="E51" s="66"/>
      <c r="F51" s="46"/>
      <c r="G51" s="37"/>
      <c r="H51" s="38"/>
      <c r="I51" s="38"/>
      <c r="J51" s="38"/>
      <c r="K51" s="45"/>
      <c r="L51" s="46"/>
    </row>
    <row r="52" spans="1:12" ht="15.75" x14ac:dyDescent="0.3">
      <c r="A52" s="41"/>
      <c r="B52" s="68"/>
      <c r="C52" s="48">
        <v>10</v>
      </c>
      <c r="D52" s="44" t="s">
        <v>77</v>
      </c>
      <c r="E52" s="36">
        <v>421280250</v>
      </c>
      <c r="F52" s="46"/>
      <c r="G52" s="37">
        <f>F52/E52*100</f>
        <v>0</v>
      </c>
      <c r="H52" s="38">
        <v>0</v>
      </c>
      <c r="I52" s="38">
        <v>0</v>
      </c>
      <c r="J52" s="38">
        <v>0</v>
      </c>
      <c r="K52" s="45"/>
      <c r="L52" s="46"/>
    </row>
    <row r="53" spans="1:12" ht="15.75" x14ac:dyDescent="0.3">
      <c r="A53" s="41"/>
      <c r="B53" s="52"/>
      <c r="C53" s="43"/>
      <c r="D53" s="44"/>
      <c r="E53" s="66"/>
      <c r="F53" s="46"/>
      <c r="G53" s="37"/>
      <c r="H53" s="38"/>
      <c r="I53" s="38"/>
      <c r="J53" s="38"/>
      <c r="K53" s="45"/>
      <c r="L53" s="46"/>
    </row>
    <row r="54" spans="1:12" ht="15.75" x14ac:dyDescent="0.3">
      <c r="A54" s="41">
        <v>21</v>
      </c>
      <c r="B54" s="68" t="s">
        <v>78</v>
      </c>
      <c r="C54" s="43" t="s">
        <v>26</v>
      </c>
      <c r="D54" s="44" t="s">
        <v>79</v>
      </c>
      <c r="E54" s="36">
        <v>24830000</v>
      </c>
      <c r="F54" s="37">
        <v>0</v>
      </c>
      <c r="G54" s="37">
        <f>F54/E54*100</f>
        <v>0</v>
      </c>
      <c r="H54" s="38">
        <v>0</v>
      </c>
      <c r="I54" s="38">
        <v>0</v>
      </c>
      <c r="J54" s="38">
        <v>0</v>
      </c>
      <c r="K54" s="46"/>
      <c r="L54" s="46"/>
    </row>
    <row r="55" spans="1:12" ht="15.75" x14ac:dyDescent="0.3">
      <c r="A55" s="41"/>
      <c r="B55" s="68" t="s">
        <v>80</v>
      </c>
      <c r="C55" s="43" t="s">
        <v>28</v>
      </c>
      <c r="D55" s="44" t="s">
        <v>81</v>
      </c>
      <c r="E55" s="36">
        <v>1084403750</v>
      </c>
      <c r="F55" s="37">
        <v>0</v>
      </c>
      <c r="G55" s="37">
        <f>F55/E55*100</f>
        <v>0</v>
      </c>
      <c r="H55" s="38">
        <v>0</v>
      </c>
      <c r="I55" s="38">
        <v>0</v>
      </c>
      <c r="J55" s="38">
        <v>0</v>
      </c>
      <c r="K55" s="46"/>
      <c r="L55" s="46"/>
    </row>
    <row r="56" spans="1:12" ht="15.75" x14ac:dyDescent="0.3">
      <c r="A56" s="41"/>
      <c r="B56" s="68"/>
      <c r="C56" s="43"/>
      <c r="D56" s="44"/>
      <c r="E56" s="66"/>
      <c r="F56" s="46"/>
      <c r="G56" s="37"/>
      <c r="H56" s="38"/>
      <c r="I56" s="38"/>
      <c r="J56" s="38"/>
      <c r="K56" s="46"/>
      <c r="L56" s="46"/>
    </row>
    <row r="57" spans="1:12" ht="15.75" x14ac:dyDescent="0.3">
      <c r="A57" s="41">
        <v>25</v>
      </c>
      <c r="B57" s="68" t="s">
        <v>82</v>
      </c>
      <c r="C57" s="43" t="s">
        <v>18</v>
      </c>
      <c r="D57" s="44" t="s">
        <v>83</v>
      </c>
      <c r="E57" s="36">
        <v>66259500</v>
      </c>
      <c r="F57" s="37">
        <v>0</v>
      </c>
      <c r="G57" s="37">
        <f>F57/E57*100</f>
        <v>0</v>
      </c>
      <c r="H57" s="38">
        <v>0</v>
      </c>
      <c r="I57" s="38">
        <v>0</v>
      </c>
      <c r="J57" s="38">
        <v>0</v>
      </c>
      <c r="K57" s="45"/>
      <c r="L57" s="46"/>
    </row>
    <row r="58" spans="1:12" ht="15.75" x14ac:dyDescent="0.3">
      <c r="A58" s="41"/>
      <c r="B58" s="68" t="s">
        <v>84</v>
      </c>
      <c r="C58" s="48"/>
      <c r="D58" s="44" t="s">
        <v>85</v>
      </c>
      <c r="E58" s="66"/>
      <c r="F58" s="46"/>
      <c r="G58" s="37"/>
      <c r="H58" s="38"/>
      <c r="I58" s="38"/>
      <c r="J58" s="38"/>
      <c r="K58" s="46"/>
      <c r="L58" s="37"/>
    </row>
    <row r="59" spans="1:12" ht="15.75" x14ac:dyDescent="0.3">
      <c r="A59" s="41"/>
      <c r="B59" s="68"/>
      <c r="C59" s="48"/>
      <c r="D59" s="44"/>
      <c r="E59" s="66"/>
      <c r="F59" s="46"/>
      <c r="G59" s="37"/>
      <c r="H59" s="38"/>
      <c r="I59" s="38"/>
      <c r="J59" s="38"/>
      <c r="K59" s="46"/>
      <c r="L59" s="78"/>
    </row>
    <row r="60" spans="1:12" ht="15.75" x14ac:dyDescent="0.3">
      <c r="A60" s="41">
        <v>26</v>
      </c>
      <c r="B60" s="68" t="s">
        <v>86</v>
      </c>
      <c r="C60" s="79" t="s">
        <v>18</v>
      </c>
      <c r="D60" s="52" t="s">
        <v>87</v>
      </c>
      <c r="E60" s="36">
        <v>115090822</v>
      </c>
      <c r="F60" s="37">
        <v>0</v>
      </c>
      <c r="G60" s="37">
        <f>F60/E60*100</f>
        <v>0</v>
      </c>
      <c r="H60" s="38">
        <v>0</v>
      </c>
      <c r="I60" s="38">
        <v>0</v>
      </c>
      <c r="J60" s="38">
        <v>0</v>
      </c>
      <c r="K60" s="46"/>
      <c r="L60" s="78"/>
    </row>
    <row r="61" spans="1:12" ht="15.75" x14ac:dyDescent="0.3">
      <c r="A61" s="41"/>
      <c r="B61" s="68" t="s">
        <v>71</v>
      </c>
      <c r="C61" s="79" t="s">
        <v>22</v>
      </c>
      <c r="D61" s="52" t="s">
        <v>88</v>
      </c>
      <c r="E61" s="36">
        <v>73178600</v>
      </c>
      <c r="F61" s="37">
        <v>0</v>
      </c>
      <c r="G61" s="37">
        <f>F61/E61*100</f>
        <v>0</v>
      </c>
      <c r="H61" s="38">
        <v>0</v>
      </c>
      <c r="I61" s="38">
        <v>0</v>
      </c>
      <c r="J61" s="38">
        <v>0</v>
      </c>
      <c r="K61" s="77"/>
      <c r="L61" s="46"/>
    </row>
    <row r="62" spans="1:12" ht="15.75" x14ac:dyDescent="0.3">
      <c r="A62" s="41"/>
      <c r="B62" s="68"/>
      <c r="C62" s="43"/>
      <c r="D62" s="44" t="s">
        <v>89</v>
      </c>
      <c r="E62" s="66"/>
      <c r="F62" s="46"/>
      <c r="G62" s="37"/>
      <c r="H62" s="38"/>
      <c r="I62" s="38"/>
      <c r="J62" s="38"/>
      <c r="K62" s="46"/>
      <c r="L62" s="78"/>
    </row>
    <row r="63" spans="1:12" ht="15.75" x14ac:dyDescent="0.3">
      <c r="A63" s="41"/>
      <c r="B63" s="52"/>
      <c r="C63" s="43" t="s">
        <v>90</v>
      </c>
      <c r="D63" s="44" t="s">
        <v>91</v>
      </c>
      <c r="E63" s="36">
        <v>67440000</v>
      </c>
      <c r="F63" s="37">
        <v>0</v>
      </c>
      <c r="G63" s="37">
        <f>F63/E63*100</f>
        <v>0</v>
      </c>
      <c r="H63" s="38">
        <v>0</v>
      </c>
      <c r="I63" s="38">
        <v>0</v>
      </c>
      <c r="J63" s="38">
        <v>0</v>
      </c>
      <c r="K63" s="77"/>
      <c r="L63" s="46"/>
    </row>
    <row r="64" spans="1:12" ht="15.75" x14ac:dyDescent="0.3">
      <c r="A64" s="41"/>
      <c r="B64" s="52"/>
      <c r="C64" s="43"/>
      <c r="D64" s="44" t="s">
        <v>89</v>
      </c>
      <c r="E64" s="66"/>
      <c r="F64" s="46"/>
      <c r="G64" s="37"/>
      <c r="H64" s="38"/>
      <c r="I64" s="38"/>
      <c r="J64" s="38"/>
      <c r="K64" s="46"/>
      <c r="L64" s="46"/>
    </row>
    <row r="65" spans="1:12" ht="15.75" x14ac:dyDescent="0.3">
      <c r="A65" s="41"/>
      <c r="B65" s="52" t="s">
        <v>24</v>
      </c>
      <c r="C65" s="43" t="s">
        <v>55</v>
      </c>
      <c r="D65" s="44" t="s">
        <v>92</v>
      </c>
      <c r="E65" s="36">
        <v>216076400</v>
      </c>
      <c r="F65" s="37">
        <v>0</v>
      </c>
      <c r="G65" s="37">
        <f>F65/E65*100</f>
        <v>0</v>
      </c>
      <c r="H65" s="38">
        <v>0</v>
      </c>
      <c r="I65" s="38">
        <v>0</v>
      </c>
      <c r="J65" s="38">
        <v>0</v>
      </c>
      <c r="K65" s="46"/>
      <c r="L65" s="46"/>
    </row>
    <row r="66" spans="1:12" ht="15.75" x14ac:dyDescent="0.3">
      <c r="A66" s="75"/>
      <c r="B66" s="73"/>
      <c r="C66" s="43"/>
      <c r="D66" s="44"/>
      <c r="E66" s="66"/>
      <c r="F66" s="46"/>
      <c r="G66" s="37"/>
      <c r="H66" s="38"/>
      <c r="I66" s="38"/>
      <c r="J66" s="38"/>
      <c r="K66" s="46"/>
      <c r="L66" s="78"/>
    </row>
    <row r="67" spans="1:12" ht="15.75" x14ac:dyDescent="0.3">
      <c r="A67" s="41">
        <v>27</v>
      </c>
      <c r="B67" s="68" t="s">
        <v>93</v>
      </c>
      <c r="C67" s="43" t="s">
        <v>18</v>
      </c>
      <c r="D67" s="52" t="s">
        <v>94</v>
      </c>
      <c r="E67" s="36">
        <v>83888000</v>
      </c>
      <c r="F67" s="37">
        <v>0</v>
      </c>
      <c r="G67" s="37">
        <f>F67/E67*100</f>
        <v>0</v>
      </c>
      <c r="H67" s="38">
        <v>0</v>
      </c>
      <c r="I67" s="38">
        <v>0</v>
      </c>
      <c r="J67" s="38">
        <v>0</v>
      </c>
      <c r="K67" s="46"/>
      <c r="L67" s="78"/>
    </row>
    <row r="68" spans="1:12" ht="15.75" x14ac:dyDescent="0.3">
      <c r="A68" s="41"/>
      <c r="B68" s="68" t="s">
        <v>95</v>
      </c>
      <c r="C68" s="43" t="s">
        <v>22</v>
      </c>
      <c r="D68" s="44" t="s">
        <v>96</v>
      </c>
      <c r="E68" s="36">
        <v>96760000</v>
      </c>
      <c r="F68" s="37">
        <v>0</v>
      </c>
      <c r="G68" s="37">
        <f>F68/E68*100</f>
        <v>0</v>
      </c>
      <c r="H68" s="38">
        <v>0</v>
      </c>
      <c r="I68" s="38">
        <v>0</v>
      </c>
      <c r="J68" s="38">
        <v>0</v>
      </c>
      <c r="K68" s="77"/>
      <c r="L68" s="46"/>
    </row>
    <row r="69" spans="1:12" ht="15.75" x14ac:dyDescent="0.3">
      <c r="A69" s="41"/>
      <c r="B69" s="52"/>
      <c r="C69" s="43" t="s">
        <v>26</v>
      </c>
      <c r="D69" s="44" t="s">
        <v>97</v>
      </c>
      <c r="E69" s="36">
        <v>103720000</v>
      </c>
      <c r="F69" s="37">
        <v>0</v>
      </c>
      <c r="G69" s="37">
        <f>F69/E69*100</f>
        <v>0</v>
      </c>
      <c r="H69" s="38">
        <v>0</v>
      </c>
      <c r="I69" s="38">
        <v>0</v>
      </c>
      <c r="J69" s="38">
        <v>0</v>
      </c>
      <c r="K69" s="46"/>
      <c r="L69" s="46"/>
    </row>
    <row r="70" spans="1:12" ht="15.75" x14ac:dyDescent="0.3">
      <c r="A70" s="41"/>
      <c r="B70" s="52" t="s">
        <v>24</v>
      </c>
      <c r="C70" s="43" t="s">
        <v>90</v>
      </c>
      <c r="D70" s="44" t="s">
        <v>98</v>
      </c>
      <c r="E70" s="36">
        <v>73470000</v>
      </c>
      <c r="F70" s="37">
        <v>0</v>
      </c>
      <c r="G70" s="37">
        <f>F70/E70*100</f>
        <v>0</v>
      </c>
      <c r="H70" s="38">
        <v>0</v>
      </c>
      <c r="I70" s="38">
        <v>0</v>
      </c>
      <c r="J70" s="38">
        <v>0</v>
      </c>
      <c r="K70" s="46"/>
      <c r="L70" s="46"/>
    </row>
    <row r="71" spans="1:12" ht="15.75" x14ac:dyDescent="0.3">
      <c r="A71" s="80"/>
      <c r="B71" s="81"/>
      <c r="C71" s="81"/>
      <c r="D71" s="81"/>
      <c r="E71" s="82"/>
      <c r="F71" s="82"/>
      <c r="G71" s="83"/>
      <c r="H71" s="84">
        <f>SUM(H9:H70)/42</f>
        <v>0.79809523809523797</v>
      </c>
      <c r="I71" s="84">
        <f>SUM(I9:I70)/42</f>
        <v>0.59500000000000008</v>
      </c>
      <c r="J71" s="85"/>
      <c r="K71" s="86"/>
      <c r="L71" s="78"/>
    </row>
    <row r="72" spans="1:12" ht="15.75" x14ac:dyDescent="0.3">
      <c r="A72" s="87"/>
      <c r="B72" s="13" t="s">
        <v>99</v>
      </c>
      <c r="C72" s="88"/>
      <c r="D72" s="14"/>
      <c r="E72" s="89">
        <f>SUM(E9:E70)</f>
        <v>4675488000</v>
      </c>
      <c r="F72" s="89">
        <f>SUM(F9:F70)</f>
        <v>0</v>
      </c>
      <c r="G72" s="90">
        <f>F72/E72*100</f>
        <v>0</v>
      </c>
      <c r="H72" s="91">
        <f>(H71+I71)/2</f>
        <v>0.69654761904761897</v>
      </c>
      <c r="I72" s="92"/>
      <c r="J72" s="90">
        <f>SUM(J9:J71)/42</f>
        <v>0.46436507936507937</v>
      </c>
      <c r="K72" s="93"/>
      <c r="L72" s="94"/>
    </row>
    <row r="73" spans="1:12" ht="15.75" x14ac:dyDescent="0.3">
      <c r="A73" s="95"/>
      <c r="B73" s="96"/>
      <c r="C73" s="96"/>
      <c r="D73" s="96"/>
      <c r="E73" s="97"/>
      <c r="F73" s="98"/>
      <c r="G73" s="99"/>
      <c r="H73" s="100"/>
      <c r="I73" s="100"/>
      <c r="J73" s="99"/>
      <c r="K73" s="101"/>
      <c r="L73" s="102"/>
    </row>
    <row r="74" spans="1:12" ht="15.75" x14ac:dyDescent="0.3">
      <c r="A74" s="3"/>
      <c r="B74" s="3"/>
      <c r="C74" s="3"/>
      <c r="D74" s="3"/>
      <c r="E74" s="101"/>
      <c r="F74" s="4"/>
      <c r="G74" s="103" t="s">
        <v>100</v>
      </c>
      <c r="H74" s="103"/>
      <c r="I74" s="103"/>
      <c r="J74" s="103"/>
      <c r="K74" s="103"/>
      <c r="L74" s="104"/>
    </row>
    <row r="75" spans="1:12" ht="15.75" x14ac:dyDescent="0.3">
      <c r="A75" s="3"/>
      <c r="B75" s="3"/>
      <c r="C75" s="3"/>
      <c r="D75" s="3"/>
      <c r="E75" s="3"/>
      <c r="F75" s="105"/>
      <c r="G75" s="106" t="s">
        <v>101</v>
      </c>
      <c r="H75" s="106"/>
      <c r="I75" s="106"/>
      <c r="J75" s="106"/>
      <c r="K75" s="106"/>
      <c r="L75" s="107"/>
    </row>
    <row r="76" spans="1:12" ht="15.75" x14ac:dyDescent="0.3">
      <c r="A76" s="3"/>
      <c r="B76" s="3"/>
      <c r="C76" s="3"/>
      <c r="D76" s="3"/>
      <c r="E76" s="3"/>
      <c r="F76" s="4"/>
      <c r="G76" s="106" t="s">
        <v>102</v>
      </c>
      <c r="H76" s="106"/>
      <c r="I76" s="106"/>
      <c r="J76" s="106"/>
      <c r="K76" s="106"/>
      <c r="L76" s="5"/>
    </row>
    <row r="77" spans="1:12" ht="15.75" x14ac:dyDescent="0.3">
      <c r="A77" s="3"/>
      <c r="B77" s="3"/>
      <c r="C77" s="3"/>
      <c r="D77" s="3"/>
      <c r="E77" s="3"/>
      <c r="F77" s="4"/>
      <c r="G77" s="106"/>
      <c r="H77" s="106"/>
      <c r="I77" s="106"/>
      <c r="J77" s="106"/>
      <c r="K77" s="106"/>
      <c r="L77" s="5"/>
    </row>
    <row r="78" spans="1:12" ht="15.75" x14ac:dyDescent="0.3">
      <c r="A78" s="3"/>
      <c r="B78" s="3"/>
      <c r="C78" s="3"/>
      <c r="D78" s="3"/>
      <c r="E78" s="3"/>
      <c r="F78" s="4"/>
      <c r="G78" s="3"/>
      <c r="H78" s="4"/>
      <c r="I78" s="4"/>
      <c r="J78" s="3"/>
      <c r="K78" s="5"/>
      <c r="L78" s="5"/>
    </row>
    <row r="79" spans="1:12" ht="15.75" x14ac:dyDescent="0.3">
      <c r="A79" s="3"/>
      <c r="B79" s="3"/>
      <c r="C79" s="3"/>
      <c r="D79" s="3"/>
      <c r="E79" s="3"/>
      <c r="F79" s="108"/>
      <c r="G79" s="3"/>
      <c r="H79" s="4"/>
      <c r="I79" s="4"/>
      <c r="J79" s="3"/>
      <c r="K79" s="5"/>
      <c r="L79" s="5"/>
    </row>
    <row r="80" spans="1:12" ht="15.75" x14ac:dyDescent="0.3">
      <c r="A80" s="3"/>
      <c r="B80" s="3"/>
      <c r="C80" s="3"/>
      <c r="D80" s="3"/>
      <c r="E80" s="3"/>
      <c r="F80" s="4"/>
      <c r="G80" s="109" t="s">
        <v>103</v>
      </c>
      <c r="H80" s="109"/>
      <c r="I80" s="109"/>
      <c r="J80" s="109"/>
      <c r="K80" s="109"/>
      <c r="L80" s="5"/>
    </row>
    <row r="81" spans="1:12" ht="15.75" x14ac:dyDescent="0.3">
      <c r="A81" s="3"/>
      <c r="B81" s="3"/>
      <c r="C81" s="3"/>
      <c r="D81" s="3"/>
      <c r="E81" s="3"/>
      <c r="F81" s="4"/>
      <c r="G81" s="110" t="s">
        <v>104</v>
      </c>
      <c r="H81" s="110"/>
      <c r="I81" s="110"/>
      <c r="J81" s="110"/>
      <c r="K81" s="110"/>
      <c r="L81" s="5"/>
    </row>
  </sheetData>
  <mergeCells count="21">
    <mergeCell ref="G75:K75"/>
    <mergeCell ref="G76:K76"/>
    <mergeCell ref="G77:K77"/>
    <mergeCell ref="G80:K80"/>
    <mergeCell ref="G81:K81"/>
    <mergeCell ref="I7:I8"/>
    <mergeCell ref="K7:K8"/>
    <mergeCell ref="L7:L8"/>
    <mergeCell ref="B72:D72"/>
    <mergeCell ref="H72:I72"/>
    <mergeCell ref="G74:K74"/>
    <mergeCell ref="A2:L2"/>
    <mergeCell ref="A3:L3"/>
    <mergeCell ref="A4:L4"/>
    <mergeCell ref="F6:G6"/>
    <mergeCell ref="H6:I6"/>
    <mergeCell ref="J6:J8"/>
    <mergeCell ref="K6:L6"/>
    <mergeCell ref="F7:F8"/>
    <mergeCell ref="G7:G8"/>
    <mergeCell ref="H7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2019-05-09T22:26:54Z</dcterms:created>
  <dcterms:modified xsi:type="dcterms:W3CDTF">2019-05-09T22:28:25Z</dcterms:modified>
</cp:coreProperties>
</file>