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iskan\2019\7. LAKIP 2018\Rencana Aksi dan Capaian\"/>
    </mc:Choice>
  </mc:AlternateContent>
  <xr:revisionPtr revIDLastSave="0" documentId="13_ncr:1_{F15F3F2C-5180-4271-A29F-A7AF9C489935}" xr6:coauthVersionLast="43" xr6:coauthVersionMax="43" xr10:uidLastSave="{00000000-0000-0000-0000-000000000000}"/>
  <bookViews>
    <workbookView xWindow="-120" yWindow="-120" windowWidth="20730" windowHeight="11160" firstSheet="2" activeTab="7" xr2:uid="{00000000-000D-0000-FFFF-FFFF00000000}"/>
  </bookViews>
  <sheets>
    <sheet name="Tahun 2016" sheetId="1" r:id="rId1"/>
    <sheet name="Capaian 2016" sheetId="4" r:id="rId2"/>
    <sheet name="Tahun 2017" sheetId="2" r:id="rId3"/>
    <sheet name="Capaian 2017" sheetId="3" r:id="rId4"/>
    <sheet name="Tahun 2018" sheetId="5" r:id="rId5"/>
    <sheet name="Capaian 2018" sheetId="6" r:id="rId6"/>
    <sheet name="Tahun 2019" sheetId="8" r:id="rId7"/>
    <sheet name="Capaian 2019" sheetId="10" r:id="rId8"/>
  </sheets>
  <definedNames>
    <definedName name="_xlnm.Print_Area" localSheetId="0">'Tahun 2016'!$A$1:$AA$43</definedName>
    <definedName name="_xlnm.Print_Titles" localSheetId="1">'Capaian 2016'!$5:$7</definedName>
    <definedName name="_xlnm.Print_Titles" localSheetId="3">'Capaian 2017'!$5:$7</definedName>
    <definedName name="_xlnm.Print_Titles" localSheetId="5">'Capaian 2018'!$5:$7</definedName>
    <definedName name="_xlnm.Print_Titles" localSheetId="0">'Tahun 2016'!$5:$7</definedName>
    <definedName name="_xlnm.Print_Titles" localSheetId="2">'Tahun 2017'!$5:$7</definedName>
    <definedName name="_xlnm.Print_Titles" localSheetId="4">'Tahun 2018'!$5:$7</definedName>
  </definedName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K26" i="10" l="1"/>
  <c r="K25" i="10"/>
  <c r="K24" i="10"/>
  <c r="K23" i="10"/>
  <c r="K21" i="10"/>
  <c r="K20" i="10"/>
  <c r="K19" i="10"/>
  <c r="K18" i="10"/>
  <c r="K16" i="10"/>
  <c r="K15" i="10"/>
  <c r="K14" i="10"/>
  <c r="K13" i="10"/>
  <c r="K11" i="10"/>
  <c r="K10" i="10"/>
  <c r="K9" i="10"/>
  <c r="K8" i="10"/>
  <c r="P4" i="6"/>
  <c r="Q3" i="6"/>
  <c r="Q4" i="6"/>
  <c r="Q5" i="6"/>
  <c r="Q6" i="6"/>
  <c r="N4" i="6"/>
  <c r="O3" i="6"/>
  <c r="O4" i="6"/>
  <c r="O5" i="6"/>
  <c r="O6" i="6"/>
  <c r="K26" i="6"/>
  <c r="K25" i="6"/>
  <c r="K24" i="6"/>
  <c r="K23" i="6"/>
  <c r="K21" i="6"/>
  <c r="K20" i="6"/>
  <c r="K19" i="6"/>
  <c r="K18" i="6"/>
  <c r="K16" i="6"/>
  <c r="N15" i="6"/>
  <c r="K15" i="6"/>
  <c r="K14" i="6"/>
  <c r="K13" i="6"/>
  <c r="K11" i="6"/>
  <c r="N10" i="6"/>
  <c r="K10" i="6"/>
  <c r="K9" i="6"/>
  <c r="K8" i="6"/>
  <c r="K36" i="4"/>
  <c r="K35" i="4"/>
  <c r="K34" i="4"/>
  <c r="K33" i="4"/>
  <c r="K29" i="4"/>
  <c r="K30" i="4"/>
  <c r="K31" i="4"/>
  <c r="K28" i="4"/>
  <c r="K26" i="4"/>
  <c r="K25" i="4"/>
  <c r="K24" i="4"/>
  <c r="K23" i="4"/>
  <c r="K16" i="4"/>
  <c r="N15" i="4"/>
  <c r="K15" i="4"/>
  <c r="K14" i="4"/>
  <c r="K13" i="4"/>
  <c r="K11" i="4"/>
  <c r="N10" i="4"/>
  <c r="K10" i="4"/>
  <c r="K9" i="4"/>
  <c r="K8" i="4"/>
  <c r="K26" i="3"/>
  <c r="K25" i="3"/>
  <c r="K24" i="3"/>
  <c r="K23" i="3"/>
  <c r="K19" i="3"/>
  <c r="K20" i="3"/>
  <c r="K21" i="3"/>
  <c r="K18" i="3"/>
  <c r="N15" i="3"/>
  <c r="K14" i="3"/>
  <c r="K15" i="3"/>
  <c r="K16" i="3"/>
  <c r="K13" i="3"/>
  <c r="N10" i="3"/>
  <c r="K9" i="3"/>
  <c r="K10" i="3"/>
  <c r="K11" i="3"/>
  <c r="K8" i="3"/>
</calcChain>
</file>

<file path=xl/sharedStrings.xml><?xml version="1.0" encoding="utf-8"?>
<sst xmlns="http://schemas.openxmlformats.org/spreadsheetml/2006/main" count="862" uniqueCount="239">
  <si>
    <t xml:space="preserve">TAHUN 2016 </t>
  </si>
  <si>
    <t>NO</t>
  </si>
  <si>
    <t>SASARAN STRATEGIS</t>
  </si>
  <si>
    <t>INDIKATOR  KINERJA</t>
  </si>
  <si>
    <t>TW 1</t>
  </si>
  <si>
    <t>TW 2</t>
  </si>
  <si>
    <t>TW 3</t>
  </si>
  <si>
    <t>TW 4</t>
  </si>
  <si>
    <t xml:space="preserve">ANGGARAN </t>
  </si>
  <si>
    <t xml:space="preserve">TARGET </t>
  </si>
  <si>
    <t xml:space="preserve">PROGRAM </t>
  </si>
  <si>
    <t xml:space="preserve">KEGIATAN </t>
  </si>
  <si>
    <t>URAIAN</t>
  </si>
  <si>
    <t xml:space="preserve">INDIKATOR KEGIATAN </t>
  </si>
  <si>
    <t xml:space="preserve">PENANGGUNG JAWAB </t>
  </si>
  <si>
    <t xml:space="preserve">1. </t>
  </si>
  <si>
    <t>3.</t>
  </si>
  <si>
    <t xml:space="preserve">DINAS PERIKANAN KABUPATEN BULELENG </t>
  </si>
  <si>
    <t>Pengembangan Budidaya Perikanan</t>
  </si>
  <si>
    <t>Dinas Perikanan dan Kelautan</t>
  </si>
  <si>
    <t>Meningkatnya Produksi Perikanan Tangkap</t>
  </si>
  <si>
    <t>Pengembangan Perikanan Tangkap</t>
  </si>
  <si>
    <t>Pendampingan pada Kelompok Nelayan Perikanan Tangkap</t>
  </si>
  <si>
    <t>Jumlah Kelompok Nelayan yang mendapatkan pembinaan</t>
  </si>
  <si>
    <t>Jumlah Sarana Perikanan Tangkap yang bertambah</t>
  </si>
  <si>
    <t>Pengembangan Sarana Perikanan Tangkap</t>
  </si>
  <si>
    <t>Pengembangan Prasarana Perikanan Tangkap</t>
  </si>
  <si>
    <t>Jumlah Prasarana Perikanan Tangkap yang bertambah</t>
  </si>
  <si>
    <t>Penyelenggaraan Urusan Pangkalan Pendaratan Ikan</t>
  </si>
  <si>
    <t>Operasional Pangkalan Pendaratan Ikan (PPI) Sangsit</t>
  </si>
  <si>
    <t>2.</t>
  </si>
  <si>
    <t>Meningkatnya Produksi Perikanan Budidaya</t>
  </si>
  <si>
    <t>Jumlah Produksi Perikanan Budidaya</t>
  </si>
  <si>
    <t>Jumlah Produksi Perikanan Tangkap</t>
  </si>
  <si>
    <t>4.221,25 ton</t>
  </si>
  <si>
    <t>8.442,5 ton</t>
  </si>
  <si>
    <t>12.663,75 ton</t>
  </si>
  <si>
    <t>16.885 ton</t>
  </si>
  <si>
    <t>328,75 ton</t>
  </si>
  <si>
    <t>657,5 ton</t>
  </si>
  <si>
    <t>986,25 ton</t>
  </si>
  <si>
    <t>1.315 ton</t>
  </si>
  <si>
    <t>Pengembangan Bibit Ikan Unggul</t>
  </si>
  <si>
    <t>Jumlah Bibit Ikan Unggul yang tersedia</t>
  </si>
  <si>
    <t>Pendampingan pada Kelompok Tani Pembudidaya Ikan</t>
  </si>
  <si>
    <t>Jumlah kelompok tani pembudidaya ikan yang mendapat pendampingan dan pembinaan</t>
  </si>
  <si>
    <t>Pembinaan dan Pengembangan Perikanan Budidaya Air Laut dan Payau</t>
  </si>
  <si>
    <t>Jumlah Pembudidaya Air Laut dan Payau yang mendapat pembinaan</t>
  </si>
  <si>
    <t>Pembinaan dan Pengembangan Perikanan Budidaya Air Tawar</t>
  </si>
  <si>
    <t>Jumlah Pembudidaya Air Tawar yang mendapat pembinaan</t>
  </si>
  <si>
    <t>Pembinaan dan Pengembangan Pembenihan Ikan</t>
  </si>
  <si>
    <t>Jumlah Unit Pembenihan rakyat (UPR) yang mengalami peningkatan SDM</t>
  </si>
  <si>
    <t>Penanggulangan dan Pengendalian Hama Penyakit Ikan</t>
  </si>
  <si>
    <t>Jumlah Data Hama dan Penyakit Ikan yang terkumpul</t>
  </si>
  <si>
    <t>Menurunnya Tingkat Pelanggaran yang bersifat destruktif di perairan umum/laut</t>
  </si>
  <si>
    <t>Jumlah Pelanggaran yg bersifat destruktif di perairan umum/laut</t>
  </si>
  <si>
    <t>0 kali</t>
  </si>
  <si>
    <t>1 kali</t>
  </si>
  <si>
    <t>Pemberdayaan masyarakat dalam pengawasan dan pengendalian sumberdaya kelautan</t>
  </si>
  <si>
    <t>Pembinaan Masyarakat Swakarsa Pengamanan Sumberdaya Kelautan</t>
  </si>
  <si>
    <t>Terwujudnya Pemberdayaan Masyarakat dalam Pengawasan dan pengendalian Sumberdaya Kelautan</t>
  </si>
  <si>
    <t>4.</t>
  </si>
  <si>
    <t>Meningkatnya SDM Perikanan dan Kelautan</t>
  </si>
  <si>
    <t>SDM Kelompok</t>
  </si>
  <si>
    <t>2 kelompok</t>
  </si>
  <si>
    <t>10 kelompok</t>
  </si>
  <si>
    <t>15 kelompok</t>
  </si>
  <si>
    <t>6 kelompok</t>
  </si>
  <si>
    <t>Pemberdayaan ekonomi masyarakat pesisir</t>
  </si>
  <si>
    <t>Pembinaan kelompok Ekonomi Masyarakat Pesisir</t>
  </si>
  <si>
    <t>Jumlah Kelompok Masyarakat Pesisir yang mendapatkan pembinaan masalah kewirausahaaan</t>
  </si>
  <si>
    <t>Peningkatan Kegiatan Budaya Kelautan dan Wawasan Maritim Kepada Masyarakat</t>
  </si>
  <si>
    <t>Penyuluhan Budaya Kelautan</t>
  </si>
  <si>
    <t>Jumlah Masyarakat yang mengalami peningkatan mengenai pemahaman tentang Budidaya Kelautan</t>
  </si>
  <si>
    <t>Pengembangan Sistim Penyuluhan Perikanan</t>
  </si>
  <si>
    <t>Kajian Sistem Penyuluhan Perikanan</t>
  </si>
  <si>
    <t>Jumlah kelompok yang memahami administrasi kelompok</t>
  </si>
  <si>
    <t>Konservasi dan Rehabilitasi Sumberdaya Lingkungan Perairan dan Kelautan</t>
  </si>
  <si>
    <t>Jumlah Perairan Kelautan yang mendapatkan perlindungan konservasi</t>
  </si>
  <si>
    <t>5.</t>
  </si>
  <si>
    <t>Meningkatnya Konsumsi ikan Masyarakat</t>
  </si>
  <si>
    <t xml:space="preserve">Tingkat Konsumsi Ikan </t>
  </si>
  <si>
    <t>35 kg/or/th</t>
  </si>
  <si>
    <t>34 kg/or/th</t>
  </si>
  <si>
    <t>Optimalisasi pengelolaan dan pemasaran produksi perikanan</t>
  </si>
  <si>
    <t>Informasi Pembangunan Daerah</t>
  </si>
  <si>
    <t>Kajian Optimalisasi Pengelolaan dan Pemasaran Produksi Perikanan</t>
  </si>
  <si>
    <t>Operasional Pasar Benih Ikan (PBI) Sanggalangit</t>
  </si>
  <si>
    <t>Penyelenggaraan Pameran/pawai Pembangunan</t>
  </si>
  <si>
    <t>Jumlah penyebaran Informasi melalui Pameran Pembangunan</t>
  </si>
  <si>
    <t>6.</t>
  </si>
  <si>
    <t>Meningkatnya Usaha Perikanan dan Kelautan</t>
  </si>
  <si>
    <t>Jumlah Usaha Perikanan</t>
  </si>
  <si>
    <t>10 Pengusaha</t>
  </si>
  <si>
    <t>30 Pengusaha</t>
  </si>
  <si>
    <t>50 Pengusaha</t>
  </si>
  <si>
    <t>77 Pengusaha</t>
  </si>
  <si>
    <t>Peningkatan Prasarana dan Sarana Pengolahan Hasil Perikanan</t>
  </si>
  <si>
    <t>Jumlah Sarana dan Prasarana Pengolahan hasil perikanan yang mengalami peningkatan</t>
  </si>
  <si>
    <t>Pembinaan dan Pengolahan Mutu Hasil Perikanan</t>
  </si>
  <si>
    <t>Jumlah Kelompok pengolah Hasil yang mendapatkan pembinaan pengolahan hasil perikanan</t>
  </si>
  <si>
    <t>Pemantapan Pemasaran Produksi Perikanan</t>
  </si>
  <si>
    <t>Jumlah pemasaran produksi perikanan yang mengalami peningkatan</t>
  </si>
  <si>
    <t>Pengembangan dan Penatausahaan Perikanan</t>
  </si>
  <si>
    <t xml:space="preserve">Jumlah  penatausahaan perikanan yang mengalami peningkatan </t>
  </si>
  <si>
    <t>Singaraja, 10 Nopember 2016</t>
  </si>
  <si>
    <t>Kepala Dinas Perikanan dan</t>
  </si>
  <si>
    <t>Kelautan Kabupaten Buleleng,</t>
  </si>
  <si>
    <t>Ir. Made Arnika</t>
  </si>
  <si>
    <t xml:space="preserve"> Pembina Utama Muda</t>
  </si>
  <si>
    <t>NIP.19591005 198912 2 001</t>
  </si>
  <si>
    <t>RENCANA AKSI ATAS PERJANJIAN KINERJA PERUBAHAN</t>
  </si>
  <si>
    <t>Meningkatnya Produksi Perikanan dan Kelautan</t>
  </si>
  <si>
    <t>Pemeliharaan rutin/berkala Tempat Pelelangan Ikan</t>
  </si>
  <si>
    <t>Pengembangan Sarana dan Prasarana Perikanan Tangkap</t>
  </si>
  <si>
    <t>Jumlah Sarana dan Prasarana Perikanan Tangkap yang bertambah</t>
  </si>
  <si>
    <t>1.</t>
  </si>
  <si>
    <t>Pengembangan Bibit Unggul Ikan Air Tawar</t>
  </si>
  <si>
    <t>Pembinaan dan Pengembangan Perikanan Budidaya</t>
  </si>
  <si>
    <t>Pengembangan Sarana Prasarana Perikanan Budidaya</t>
  </si>
  <si>
    <t>Jumlah Sarana dan Prasarana Perikanan Budidaya yang bertambah</t>
  </si>
  <si>
    <t>Penanggulangan, Pengendalian Hama Penyakit Ikan dan Lingkungan</t>
  </si>
  <si>
    <t>Jumlah Kelompok Pembudidaya yang mendapat pengetahuan tata cara pembenihan ikan</t>
  </si>
  <si>
    <t>Konsumsi ikan masyarakat</t>
  </si>
  <si>
    <t>Pengelolaan dan Pemasaran Produksi Perikanan</t>
  </si>
  <si>
    <t>Kajian Pengelolaan dan Pemasaran Produksi Perikanan</t>
  </si>
  <si>
    <t>Dinas Perikanan</t>
  </si>
  <si>
    <t>Terwujudnya Pengelolaan dan Pemasaran Produksi Perikanan yang baik</t>
  </si>
  <si>
    <t>Meningkatnya Kelas Kelompok Perikanan</t>
  </si>
  <si>
    <t>Jumlah Peningkatan Kelas Kelompok</t>
  </si>
  <si>
    <t>5 kelompok</t>
  </si>
  <si>
    <t>20 kelompok</t>
  </si>
  <si>
    <t>Pemberdayaan Masyarakat Perikanan</t>
  </si>
  <si>
    <t>Pembinaan dan Penumbuhan Kelompok Masyarakat Perikanan</t>
  </si>
  <si>
    <t>Jumlah Kelompok Masyarakat Perikanan yang mengalami penumbuhan kelas kelompok</t>
  </si>
  <si>
    <t>Meningkatnya SDM Perikanan</t>
  </si>
  <si>
    <t>Jumlah SDM kelompok dan aparatur perikanan yang mengalami peningkatan</t>
  </si>
  <si>
    <t>1 kelompok / 50 orang             0 orang aparatur</t>
  </si>
  <si>
    <t>2 kelompok / 100 orang             1 orang aparatur</t>
  </si>
  <si>
    <t>3 kelompok / 150 orang             1 orang aparatur</t>
  </si>
  <si>
    <t>4 kelompok / 200 orang             2 orang aparatur</t>
  </si>
  <si>
    <t>Peningkatan Kapasitas Sumberdaya Aparatur</t>
  </si>
  <si>
    <t>Pendidikan dan Pelatihan Formal</t>
  </si>
  <si>
    <t>Jumlah Aparatur yang mengalami peningkatan</t>
  </si>
  <si>
    <t>Peningkatan Sumberdaya Masyarakat Perikanan</t>
  </si>
  <si>
    <t>Jumlah Masyarakat Perikanan yang mendapatkan pembinaan dan pelatihan</t>
  </si>
  <si>
    <t>Evaluasi dan Supervisi Sumberdaya Masyarakat Perikanan</t>
  </si>
  <si>
    <t>Jumlah penyuluh perikanan yang melakukan kegiatan pendampingan kepada masyarakat perikanan</t>
  </si>
  <si>
    <t>Penyiapan Informasi Teknologi Perikanan dan Kemitraan</t>
  </si>
  <si>
    <t>Jumlah masyarakat perikanan yang mendapatkan pengetahuan mengenai masalah perikanan</t>
  </si>
  <si>
    <t>Pengembangan Kawasan Sentra Perikanan</t>
  </si>
  <si>
    <t>Pengembangan Kawasan Perikanan</t>
  </si>
  <si>
    <t>0 kawasan</t>
  </si>
  <si>
    <t>1 kawasan</t>
  </si>
  <si>
    <t>Pengembangan Kawasan Budidaya Perikanan</t>
  </si>
  <si>
    <t>Pengembangan dan Penataan Kawasan Perikanan Darat</t>
  </si>
  <si>
    <t>Terwujudnya Dokumen Sentra Kawasan Perikanan</t>
  </si>
  <si>
    <t>Kabupaten Buleleng,</t>
  </si>
  <si>
    <t>Kepala Dinas Perikanan</t>
  </si>
  <si>
    <t>TAHUN 2017</t>
  </si>
  <si>
    <t>Satuan</t>
  </si>
  <si>
    <t>Target Tahunan</t>
  </si>
  <si>
    <t>Ton</t>
  </si>
  <si>
    <t>Triwulan</t>
  </si>
  <si>
    <t>Triwulan I</t>
  </si>
  <si>
    <t>Triwulan II</t>
  </si>
  <si>
    <t>Triwulan III</t>
  </si>
  <si>
    <t>Triwulan IV</t>
  </si>
  <si>
    <t>Target</t>
  </si>
  <si>
    <t>Realisasi</t>
  </si>
  <si>
    <t>Presentase</t>
  </si>
  <si>
    <t>Keterangan Per Triwulan</t>
  </si>
  <si>
    <t>Keterangan</t>
  </si>
  <si>
    <t>Realisasi belum mencapai target</t>
  </si>
  <si>
    <t>Realisasi sudah melewati target</t>
  </si>
  <si>
    <t>kg/or/th</t>
  </si>
  <si>
    <t>kelompok</t>
  </si>
  <si>
    <t>kawasan</t>
  </si>
  <si>
    <t>Realisasi sesuai target</t>
  </si>
  <si>
    <t>RENCANA AKSI ATAS PERJANJIAN KINERJA</t>
  </si>
  <si>
    <t>CAPAIAN RENCANA AKSI ATAS PERJANJIAN KINERJA</t>
  </si>
  <si>
    <t>Singaraja, 21 Juli 2017</t>
  </si>
  <si>
    <t xml:space="preserve">DINAS PERIKANAN DAN KELAUTAN KABUPATEN BULELENG </t>
  </si>
  <si>
    <t>Realisasi sudah terlaksana</t>
  </si>
  <si>
    <t>Realisasi tidak mencapai target</t>
  </si>
  <si>
    <t>kai</t>
  </si>
  <si>
    <t>34.5 kg/or/th</t>
  </si>
  <si>
    <t>pengusaha</t>
  </si>
  <si>
    <t>Singaraja, 30 Desember 2016</t>
  </si>
  <si>
    <t>CAPAIAN RENCANA AKSI ATAS PERJANJIAN KINERJA PERUBAHAN</t>
  </si>
  <si>
    <t>kelompok/orang</t>
  </si>
  <si>
    <t>Jumlah SDM kelompok yang mengalami peningkatan</t>
  </si>
  <si>
    <t xml:space="preserve">1/50                                                   </t>
  </si>
  <si>
    <t xml:space="preserve">2/100                                                    </t>
  </si>
  <si>
    <t xml:space="preserve">3/150                                                   </t>
  </si>
  <si>
    <t xml:space="preserve">4/200                                                    </t>
  </si>
  <si>
    <t xml:space="preserve">0/0                                                   </t>
  </si>
  <si>
    <t>Singaraja, 3 Januari 2018</t>
  </si>
  <si>
    <t>TAHUN 2018</t>
  </si>
  <si>
    <t>Meningkatnya Produksi Perikanan</t>
  </si>
  <si>
    <t>865.01 ton</t>
  </si>
  <si>
    <t>1.730,02 ton</t>
  </si>
  <si>
    <t>2.593,03 ton</t>
  </si>
  <si>
    <t>3.460,04 ton</t>
  </si>
  <si>
    <t>4.135,65 ton</t>
  </si>
  <si>
    <t>8.271,31 ton</t>
  </si>
  <si>
    <t>12.406,97 ton</t>
  </si>
  <si>
    <t>16.542,62 ton</t>
  </si>
  <si>
    <t>Operasional Tempat Pelelangan Ikan (TPI) Sangsit</t>
  </si>
  <si>
    <t>Meningkatnya Konsumsi Ikan Masyarakat</t>
  </si>
  <si>
    <t>Meningkatnya SDM Masyarakat Perikanan</t>
  </si>
  <si>
    <t>Cakupan Bina Kelompok Perikanan</t>
  </si>
  <si>
    <t>Terwujudnya Kawasan Perikanan</t>
  </si>
  <si>
    <t>Jumlah Sentra Perikanan</t>
  </si>
  <si>
    <t>Singaraja, 17 Januari 2018</t>
  </si>
  <si>
    <t>Presentase Capaian (%)</t>
  </si>
  <si>
    <t>sentra</t>
  </si>
  <si>
    <t>0 sentra</t>
  </si>
  <si>
    <t>1 sentra</t>
  </si>
  <si>
    <t>Singaraja, 2 Januari 2019</t>
  </si>
  <si>
    <t>Tingkat Konsumsi ikan masyarakat</t>
  </si>
  <si>
    <t>kg/kapita/th</t>
  </si>
  <si>
    <t>Terwujudnya Dokumen Sentra Perikanan</t>
  </si>
  <si>
    <t>Tingkat konsumsi ikan masyarakat</t>
  </si>
  <si>
    <t>34 kg/kapita/th</t>
  </si>
  <si>
    <t>35 kg/kapita/th</t>
  </si>
  <si>
    <t>36 kg/kapita/th</t>
  </si>
  <si>
    <t>36,89 kg/kapita/th</t>
  </si>
  <si>
    <t>TAHUN 2019</t>
  </si>
  <si>
    <t>4.143,91 ton</t>
  </si>
  <si>
    <t>8.287,82 ton</t>
  </si>
  <si>
    <t>12.431,73 ton</t>
  </si>
  <si>
    <t>16.575,64 ton</t>
  </si>
  <si>
    <t>870,16 ton</t>
  </si>
  <si>
    <t>1.740,33 ton</t>
  </si>
  <si>
    <t>2.610,50 ton</t>
  </si>
  <si>
    <t>37 kg/kapita/th</t>
  </si>
  <si>
    <t>37,40 kg/kapita/th</t>
  </si>
  <si>
    <t>TRIWULAN I TAHUN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</si>
</sst>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1"/>
      <name val="Arial Narrow"/>
      <family val="2"/>
    </font>
    <font>
      <sz val="10"/>
      <name val="Arial Narrow"/>
      <family val="2"/>
    </font>
    <font>
      <b/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0"/>
      <color theme="1"/>
      <name val="Arial Narrow"/>
      <family val="2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Arial Narrow"/>
      <family val="2"/>
    </font>
    <font>
      <b/>
      <sz val="14"/>
      <color theme="1"/>
      <name val="Arial Narrow"/>
      <family val="2"/>
    </font>
    <font>
      <b/>
      <sz val="12"/>
      <color theme="1"/>
      <name val="Arial Narrow"/>
      <family val="2"/>
    </font>
    <font>
      <sz val="10"/>
      <color theme="1"/>
      <name val="Calibri"/>
      <family val="2"/>
      <charset val="1"/>
      <scheme val="minor"/>
    </font>
    <font>
      <sz val="10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164" fontId="10" fillId="0" borderId="0" applyFont="0" applyFill="0" applyBorder="0" applyAlignment="0" applyProtection="0"/>
  </cellStyleXfs>
  <cellXfs count="169">
    <xf numFmtId="0" fontId="0" fillId="0" borderId="0" xfId="0"/>
    <xf numFmtId="164" fontId="5" fillId="0" borderId="0" xfId="2" applyFont="1" applyFill="1" applyBorder="1" applyAlignment="1">
      <alignment horizontal="left" vertical="top"/>
    </xf>
    <xf numFmtId="164" fontId="7" fillId="0" borderId="3" xfId="2" applyFont="1" applyFill="1" applyBorder="1" applyAlignment="1">
      <alignment horizontal="left" vertical="top"/>
    </xf>
    <xf numFmtId="164" fontId="3" fillId="0" borderId="3" xfId="2" applyFont="1" applyFill="1" applyBorder="1" applyAlignment="1">
      <alignment vertical="top"/>
    </xf>
    <xf numFmtId="164" fontId="7" fillId="0" borderId="3" xfId="2" applyFont="1" applyFill="1" applyBorder="1" applyAlignment="1">
      <alignment vertical="top"/>
    </xf>
    <xf numFmtId="164" fontId="3" fillId="0" borderId="3" xfId="2" quotePrefix="1" applyFont="1" applyFill="1" applyBorder="1" applyAlignment="1">
      <alignment vertical="top"/>
    </xf>
    <xf numFmtId="0" fontId="0" fillId="0" borderId="0" xfId="0" applyFill="1"/>
    <xf numFmtId="0" fontId="13" fillId="0" borderId="13" xfId="1" applyFont="1" applyFill="1" applyBorder="1" applyAlignment="1"/>
    <xf numFmtId="0" fontId="1" fillId="0" borderId="0" xfId="1" applyFill="1"/>
    <xf numFmtId="0" fontId="2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6" fillId="0" borderId="9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top"/>
    </xf>
    <xf numFmtId="0" fontId="2" fillId="0" borderId="12" xfId="1" applyFont="1" applyFill="1" applyBorder="1" applyAlignment="1">
      <alignment horizontal="center" vertical="top"/>
    </xf>
    <xf numFmtId="0" fontId="6" fillId="0" borderId="1" xfId="1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top"/>
    </xf>
    <xf numFmtId="0" fontId="7" fillId="0" borderId="10" xfId="0" applyFont="1" applyFill="1" applyBorder="1" applyAlignment="1">
      <alignment vertical="top" wrapText="1"/>
    </xf>
    <xf numFmtId="0" fontId="3" fillId="0" borderId="9" xfId="1" applyNumberFormat="1" applyFont="1" applyFill="1" applyBorder="1" applyAlignment="1">
      <alignment horizontal="center" vertical="top"/>
    </xf>
    <xf numFmtId="0" fontId="3" fillId="0" borderId="8" xfId="1" applyNumberFormat="1" applyFont="1" applyFill="1" applyBorder="1" applyAlignment="1">
      <alignment horizontal="center" vertical="top"/>
    </xf>
    <xf numFmtId="0" fontId="3" fillId="0" borderId="1" xfId="1" applyNumberFormat="1" applyFont="1" applyFill="1" applyBorder="1" applyAlignment="1">
      <alignment horizontal="center" vertical="top"/>
    </xf>
    <xf numFmtId="0" fontId="3" fillId="0" borderId="6" xfId="1" applyNumberFormat="1" applyFont="1" applyFill="1" applyBorder="1" applyAlignment="1">
      <alignment horizontal="center" vertical="top"/>
    </xf>
    <xf numFmtId="164" fontId="3" fillId="0" borderId="7" xfId="2" applyFont="1" applyFill="1" applyBorder="1" applyAlignment="1">
      <alignment vertical="top" wrapText="1"/>
    </xf>
    <xf numFmtId="0" fontId="7" fillId="0" borderId="1" xfId="1" applyFont="1" applyFill="1" applyBorder="1" applyAlignment="1">
      <alignment vertical="top" wrapText="1"/>
    </xf>
    <xf numFmtId="0" fontId="14" fillId="0" borderId="1" xfId="0" applyFont="1" applyFill="1" applyBorder="1"/>
    <xf numFmtId="9" fontId="3" fillId="0" borderId="9" xfId="1" applyNumberFormat="1" applyFont="1" applyFill="1" applyBorder="1" applyAlignment="1">
      <alignment horizontal="center" vertical="top"/>
    </xf>
    <xf numFmtId="9" fontId="3" fillId="0" borderId="10" xfId="1" applyNumberFormat="1" applyFont="1" applyFill="1" applyBorder="1" applyAlignment="1">
      <alignment horizontal="center" vertical="top"/>
    </xf>
    <xf numFmtId="164" fontId="3" fillId="0" borderId="3" xfId="2" applyFont="1" applyFill="1" applyBorder="1" applyAlignment="1">
      <alignment vertical="top" wrapText="1"/>
    </xf>
    <xf numFmtId="0" fontId="14" fillId="0" borderId="3" xfId="0" applyFont="1" applyFill="1" applyBorder="1"/>
    <xf numFmtId="0" fontId="7" fillId="0" borderId="11" xfId="1" applyFont="1" applyFill="1" applyBorder="1" applyAlignment="1">
      <alignment vertical="top" wrapText="1"/>
    </xf>
    <xf numFmtId="164" fontId="0" fillId="0" borderId="0" xfId="0" applyNumberFormat="1" applyFill="1"/>
    <xf numFmtId="0" fontId="14" fillId="0" borderId="1" xfId="0" quotePrefix="1" applyFont="1" applyFill="1" applyBorder="1" applyAlignment="1">
      <alignment horizontal="center" vertical="top"/>
    </xf>
    <xf numFmtId="0" fontId="7" fillId="0" borderId="1" xfId="1" applyFont="1" applyFill="1" applyBorder="1" applyAlignment="1">
      <alignment horizontal="left" vertical="top" wrapText="1"/>
    </xf>
    <xf numFmtId="9" fontId="3" fillId="0" borderId="12" xfId="1" applyNumberFormat="1" applyFont="1" applyFill="1" applyBorder="1" applyAlignment="1">
      <alignment horizontal="center" vertical="top"/>
    </xf>
    <xf numFmtId="9" fontId="3" fillId="0" borderId="1" xfId="1" applyNumberFormat="1" applyFont="1" applyFill="1" applyBorder="1" applyAlignment="1">
      <alignment horizontal="center" vertical="top"/>
    </xf>
    <xf numFmtId="10" fontId="3" fillId="0" borderId="1" xfId="1" applyNumberFormat="1" applyFont="1" applyFill="1" applyBorder="1" applyAlignment="1">
      <alignment horizontal="center" vertical="top"/>
    </xf>
    <xf numFmtId="164" fontId="14" fillId="0" borderId="3" xfId="2" applyFont="1" applyFill="1" applyBorder="1" applyAlignment="1">
      <alignment vertical="top"/>
    </xf>
    <xf numFmtId="0" fontId="3" fillId="0" borderId="1" xfId="1" applyFont="1" applyFill="1" applyBorder="1" applyAlignment="1">
      <alignment horizontal="center" vertical="top"/>
    </xf>
    <xf numFmtId="0" fontId="7" fillId="0" borderId="14" xfId="0" applyFont="1" applyFill="1" applyBorder="1" applyAlignment="1">
      <alignment horizontal="center" vertical="top"/>
    </xf>
    <xf numFmtId="9" fontId="3" fillId="0" borderId="3" xfId="1" applyNumberFormat="1" applyFont="1" applyFill="1" applyBorder="1" applyAlignment="1">
      <alignment horizontal="center" vertical="top"/>
    </xf>
    <xf numFmtId="0" fontId="7" fillId="0" borderId="15" xfId="0" applyFont="1" applyFill="1" applyBorder="1" applyAlignment="1">
      <alignment horizontal="center" vertical="top"/>
    </xf>
    <xf numFmtId="0" fontId="7" fillId="0" borderId="0" xfId="0" applyFont="1" applyFill="1"/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top"/>
    </xf>
    <xf numFmtId="9" fontId="3" fillId="0" borderId="1" xfId="1" applyNumberFormat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vertical="top" wrapText="1"/>
    </xf>
    <xf numFmtId="0" fontId="6" fillId="0" borderId="1" xfId="1" applyFont="1" applyFill="1" applyBorder="1" applyAlignment="1">
      <alignment horizontal="center" vertical="center"/>
    </xf>
    <xf numFmtId="0" fontId="14" fillId="0" borderId="1" xfId="0" quotePrefix="1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0" xfId="2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4" fillId="0" borderId="1" xfId="0" applyFont="1" applyFill="1" applyBorder="1" applyAlignment="1">
      <alignment vertical="center"/>
    </xf>
    <xf numFmtId="0" fontId="7" fillId="0" borderId="1" xfId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7" fillId="0" borderId="10" xfId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164" fontId="7" fillId="0" borderId="10" xfId="2" applyFont="1" applyFill="1" applyBorder="1" applyAlignment="1">
      <alignment horizontal="center" vertical="center" wrapText="1"/>
    </xf>
    <xf numFmtId="164" fontId="7" fillId="0" borderId="10" xfId="2" applyFont="1" applyFill="1" applyBorder="1" applyAlignment="1">
      <alignment vertical="center" wrapText="1"/>
    </xf>
    <xf numFmtId="164" fontId="3" fillId="0" borderId="9" xfId="2" applyFont="1" applyFill="1" applyBorder="1" applyAlignment="1">
      <alignment horizontal="center" vertical="center"/>
    </xf>
    <xf numFmtId="164" fontId="3" fillId="0" borderId="1" xfId="2" applyFont="1" applyFill="1" applyBorder="1" applyAlignment="1">
      <alignment horizontal="center" vertical="center"/>
    </xf>
    <xf numFmtId="2" fontId="7" fillId="0" borderId="10" xfId="2" applyNumberFormat="1" applyFont="1" applyFill="1" applyBorder="1" applyAlignment="1">
      <alignment horizontal="center" vertical="center" wrapText="1"/>
    </xf>
    <xf numFmtId="0" fontId="7" fillId="0" borderId="10" xfId="2" applyNumberFormat="1" applyFont="1" applyFill="1" applyBorder="1" applyAlignment="1">
      <alignment horizontal="left" vertical="center" wrapText="1"/>
    </xf>
    <xf numFmtId="164" fontId="7" fillId="0" borderId="10" xfId="2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right" vertical="center" wrapText="1"/>
    </xf>
    <xf numFmtId="0" fontId="7" fillId="0" borderId="1" xfId="1" applyFont="1" applyFill="1" applyBorder="1" applyAlignment="1">
      <alignment horizontal="right" vertical="center" wrapText="1"/>
    </xf>
    <xf numFmtId="165" fontId="7" fillId="0" borderId="10" xfId="2" applyNumberFormat="1" applyFont="1" applyFill="1" applyBorder="1" applyAlignment="1">
      <alignment vertical="center" wrapText="1"/>
    </xf>
    <xf numFmtId="0" fontId="14" fillId="0" borderId="2" xfId="0" quotePrefix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2" fontId="7" fillId="0" borderId="10" xfId="0" applyNumberFormat="1" applyFont="1" applyFill="1" applyBorder="1" applyAlignment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0" fontId="3" fillId="0" borderId="12" xfId="1" applyNumberFormat="1" applyFont="1" applyFill="1" applyBorder="1" applyAlignment="1">
      <alignment horizontal="center" vertical="top"/>
    </xf>
    <xf numFmtId="0" fontId="3" fillId="0" borderId="3" xfId="1" applyNumberFormat="1" applyFont="1" applyFill="1" applyBorder="1" applyAlignment="1">
      <alignment horizontal="center" vertical="top"/>
    </xf>
    <xf numFmtId="0" fontId="3" fillId="0" borderId="11" xfId="1" applyNumberFormat="1" applyFont="1" applyFill="1" applyBorder="1" applyAlignment="1">
      <alignment horizontal="center" vertical="top"/>
    </xf>
    <xf numFmtId="0" fontId="7" fillId="0" borderId="10" xfId="2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1" fillId="0" borderId="0" xfId="1" applyFont="1" applyFill="1" applyAlignment="1"/>
    <xf numFmtId="0" fontId="12" fillId="0" borderId="0" xfId="1" applyFont="1" applyFill="1" applyAlignment="1"/>
    <xf numFmtId="164" fontId="3" fillId="0" borderId="10" xfId="2" applyFont="1" applyFill="1" applyBorder="1" applyAlignment="1">
      <alignment horizontal="center" vertical="center"/>
    </xf>
    <xf numFmtId="0" fontId="3" fillId="0" borderId="9" xfId="2" applyNumberFormat="1" applyFont="1" applyFill="1" applyBorder="1" applyAlignment="1">
      <alignment horizontal="right" vertical="center"/>
    </xf>
    <xf numFmtId="0" fontId="3" fillId="0" borderId="10" xfId="2" applyNumberFormat="1" applyFont="1" applyFill="1" applyBorder="1" applyAlignment="1">
      <alignment horizontal="right" vertical="center"/>
    </xf>
    <xf numFmtId="0" fontId="3" fillId="0" borderId="1" xfId="2" applyNumberFormat="1" applyFont="1" applyFill="1" applyBorder="1" applyAlignment="1">
      <alignment horizontal="right" vertical="center"/>
    </xf>
    <xf numFmtId="2" fontId="7" fillId="0" borderId="10" xfId="0" applyNumberFormat="1" applyFont="1" applyFill="1" applyBorder="1" applyAlignment="1">
      <alignment horizontal="right" vertical="center" wrapText="1"/>
    </xf>
    <xf numFmtId="2" fontId="7" fillId="0" borderId="10" xfId="2" applyNumberFormat="1" applyFont="1" applyFill="1" applyBorder="1" applyAlignment="1">
      <alignment horizontal="right" vertical="center" wrapText="1"/>
    </xf>
    <xf numFmtId="2" fontId="7" fillId="0" borderId="10" xfId="2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top" wrapText="1"/>
    </xf>
    <xf numFmtId="0" fontId="7" fillId="0" borderId="10" xfId="0" quotePrefix="1" applyFont="1" applyFill="1" applyBorder="1" applyAlignment="1">
      <alignment horizontal="right" vertical="center" wrapText="1"/>
    </xf>
    <xf numFmtId="0" fontId="7" fillId="0" borderId="1" xfId="2" applyNumberFormat="1" applyFont="1" applyFill="1" applyBorder="1" applyAlignment="1">
      <alignment horizontal="left" vertical="center" wrapText="1"/>
    </xf>
    <xf numFmtId="164" fontId="13" fillId="0" borderId="13" xfId="1" applyNumberFormat="1" applyFont="1" applyFill="1" applyBorder="1" applyAlignment="1"/>
    <xf numFmtId="0" fontId="7" fillId="0" borderId="10" xfId="2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7" fillId="0" borderId="10" xfId="2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4" fontId="3" fillId="0" borderId="11" xfId="1" applyNumberFormat="1" applyFont="1" applyFill="1" applyBorder="1" applyAlignment="1">
      <alignment horizontal="center" vertical="top"/>
    </xf>
    <xf numFmtId="0" fontId="15" fillId="0" borderId="0" xfId="1" applyFont="1" applyFill="1" applyAlignment="1">
      <alignment horizontal="center"/>
    </xf>
    <xf numFmtId="0" fontId="15" fillId="0" borderId="0" xfId="1" applyFont="1" applyFill="1"/>
    <xf numFmtId="0" fontId="16" fillId="0" borderId="0" xfId="1" applyFont="1" applyFill="1" applyAlignment="1">
      <alignment horizontal="center"/>
    </xf>
    <xf numFmtId="0" fontId="6" fillId="0" borderId="10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center" vertical="center" wrapText="1"/>
    </xf>
    <xf numFmtId="0" fontId="6" fillId="0" borderId="6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6" fillId="0" borderId="1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left" vertical="top" wrapText="1"/>
    </xf>
    <xf numFmtId="0" fontId="7" fillId="0" borderId="11" xfId="1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left" vertical="top" wrapText="1"/>
    </xf>
    <xf numFmtId="0" fontId="3" fillId="0" borderId="3" xfId="1" applyFont="1" applyFill="1" applyBorder="1" applyAlignment="1">
      <alignment horizontal="left" vertical="top" wrapText="1"/>
    </xf>
    <xf numFmtId="0" fontId="3" fillId="0" borderId="12" xfId="1" applyFont="1" applyFill="1" applyBorder="1" applyAlignment="1">
      <alignment horizontal="left" vertical="top" wrapText="1"/>
    </xf>
    <xf numFmtId="0" fontId="3" fillId="0" borderId="11" xfId="1" applyFont="1" applyFill="1" applyBorder="1" applyAlignment="1">
      <alignment horizontal="left" vertical="top" wrapText="1"/>
    </xf>
    <xf numFmtId="0" fontId="6" fillId="0" borderId="8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2" fillId="0" borderId="11" xfId="1" applyFont="1" applyFill="1" applyBorder="1" applyAlignment="1">
      <alignment horizontal="center" vertical="top"/>
    </xf>
    <xf numFmtId="0" fontId="2" fillId="0" borderId="3" xfId="1" applyFont="1" applyFill="1" applyBorder="1" applyAlignment="1">
      <alignment horizontal="center" vertical="top"/>
    </xf>
    <xf numFmtId="0" fontId="2" fillId="0" borderId="3" xfId="1" applyFont="1" applyFill="1" applyBorder="1" applyAlignment="1">
      <alignment horizontal="center" vertical="center" wrapText="1"/>
    </xf>
    <xf numFmtId="0" fontId="6" fillId="0" borderId="11" xfId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top" wrapText="1"/>
    </xf>
    <xf numFmtId="0" fontId="7" fillId="0" borderId="11" xfId="0" applyFont="1" applyFill="1" applyBorder="1" applyAlignment="1">
      <alignment horizontal="left" vertical="top" wrapText="1"/>
    </xf>
    <xf numFmtId="0" fontId="2" fillId="0" borderId="6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top" wrapText="1"/>
    </xf>
    <xf numFmtId="0" fontId="7" fillId="0" borderId="6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center"/>
    </xf>
    <xf numFmtId="0" fontId="3" fillId="0" borderId="3" xfId="1" quotePrefix="1" applyFont="1" applyFill="1" applyBorder="1" applyAlignment="1">
      <alignment horizontal="left" vertical="top" wrapText="1"/>
    </xf>
    <xf numFmtId="0" fontId="3" fillId="0" borderId="12" xfId="1" quotePrefix="1" applyFont="1" applyFill="1" applyBorder="1" applyAlignment="1">
      <alignment horizontal="left" vertical="top" wrapText="1"/>
    </xf>
    <xf numFmtId="9" fontId="3" fillId="0" borderId="12" xfId="1" applyNumberFormat="1" applyFont="1" applyFill="1" applyBorder="1" applyAlignment="1">
      <alignment horizontal="left" vertical="top" wrapText="1"/>
    </xf>
    <xf numFmtId="9" fontId="3" fillId="0" borderId="11" xfId="1" applyNumberFormat="1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top" wrapText="1"/>
    </xf>
    <xf numFmtId="0" fontId="12" fillId="0" borderId="0" xfId="1" applyFont="1" applyFill="1" applyAlignment="1">
      <alignment horizontal="center"/>
    </xf>
    <xf numFmtId="0" fontId="11" fillId="0" borderId="0" xfId="1" applyFont="1" applyFill="1" applyAlignment="1">
      <alignment horizont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/>
    </xf>
    <xf numFmtId="0" fontId="2" fillId="0" borderId="12" xfId="1" applyFont="1" applyFill="1" applyBorder="1" applyAlignment="1">
      <alignment horizontal="center" vertical="center"/>
    </xf>
    <xf numFmtId="0" fontId="2" fillId="0" borderId="11" xfId="1" applyFont="1" applyFill="1" applyBorder="1" applyAlignment="1">
      <alignment horizontal="center" vertical="center"/>
    </xf>
    <xf numFmtId="0" fontId="4" fillId="0" borderId="10" xfId="1" applyFont="1" applyFill="1" applyBorder="1" applyAlignment="1">
      <alignment horizontal="center" wrapText="1"/>
    </xf>
    <xf numFmtId="0" fontId="4" fillId="0" borderId="5" xfId="1" applyFont="1" applyFill="1" applyBorder="1" applyAlignment="1">
      <alignment horizontal="center" wrapText="1"/>
    </xf>
    <xf numFmtId="0" fontId="14" fillId="0" borderId="10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7" fillId="0" borderId="10" xfId="2" applyNumberFormat="1" applyFont="1" applyFill="1" applyBorder="1" applyAlignment="1">
      <alignment horizontal="center" vertical="center" wrapText="1"/>
    </xf>
    <xf numFmtId="0" fontId="7" fillId="0" borderId="5" xfId="2" applyNumberFormat="1" applyFont="1" applyFill="1" applyBorder="1" applyAlignment="1">
      <alignment horizontal="center" vertical="center" wrapText="1"/>
    </xf>
    <xf numFmtId="0" fontId="7" fillId="0" borderId="2" xfId="2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3" xfId="0" quotePrefix="1" applyFont="1" applyFill="1" applyBorder="1" applyAlignment="1">
      <alignment horizontal="center" vertical="center"/>
    </xf>
    <xf numFmtId="0" fontId="14" fillId="0" borderId="12" xfId="0" quotePrefix="1" applyFont="1" applyFill="1" applyBorder="1" applyAlignment="1">
      <alignment horizontal="center" vertical="center"/>
    </xf>
    <xf numFmtId="0" fontId="14" fillId="0" borderId="11" xfId="0" quotePrefix="1" applyFont="1" applyFill="1" applyBorder="1" applyAlignment="1">
      <alignment horizontal="center" vertical="center"/>
    </xf>
    <xf numFmtId="0" fontId="6" fillId="0" borderId="10" xfId="1" applyFont="1" applyFill="1" applyBorder="1" applyAlignment="1">
      <alignment horizontal="center" wrapText="1"/>
    </xf>
    <xf numFmtId="0" fontId="6" fillId="0" borderId="5" xfId="1" applyFont="1" applyFill="1" applyBorder="1" applyAlignment="1">
      <alignment horizontal="center" wrapText="1"/>
    </xf>
  </cellXfs>
  <cellStyles count="3">
    <cellStyle name="Comma" xfId="2" builtinId="3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8"/>
  <sheetViews>
    <sheetView view="pageBreakPreview" topLeftCell="A27" zoomScaleNormal="89" zoomScaleSheetLayoutView="100" workbookViewId="0">
      <selection sqref="A1:P38"/>
    </sheetView>
  </sheetViews>
  <sheetFormatPr defaultRowHeight="15" x14ac:dyDescent="0.25"/>
  <cols>
    <col min="1" max="3" width="9.140625" style="6"/>
    <col min="4" max="4" width="18.85546875" style="6" customWidth="1"/>
    <col min="5" max="8" width="10.7109375" style="6" customWidth="1"/>
    <col min="9" max="13" width="9.140625" style="6"/>
    <col min="14" max="14" width="11.140625" style="6" customWidth="1"/>
    <col min="15" max="15" width="18.85546875" style="6" customWidth="1"/>
    <col min="16" max="16" width="16.28515625" style="6" customWidth="1"/>
    <col min="17" max="17" width="15.28515625" style="6" bestFit="1" customWidth="1"/>
    <col min="18" max="16384" width="9.140625" style="6"/>
  </cols>
  <sheetData>
    <row r="1" spans="1:17" ht="20.25" x14ac:dyDescent="0.3">
      <c r="A1" s="139" t="s">
        <v>111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</row>
    <row r="2" spans="1:17" ht="18.75" customHeight="1" x14ac:dyDescent="0.25">
      <c r="A2" s="138" t="s">
        <v>182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</row>
    <row r="3" spans="1:17" ht="18.75" customHeight="1" x14ac:dyDescent="0.25">
      <c r="A3" s="138" t="s">
        <v>0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</row>
    <row r="4" spans="1:17" ht="16.5" customHeight="1" x14ac:dyDescent="0.25"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8"/>
    </row>
    <row r="5" spans="1:17" ht="16.5" customHeight="1" x14ac:dyDescent="0.25">
      <c r="A5" s="140" t="s">
        <v>1</v>
      </c>
      <c r="B5" s="108" t="s">
        <v>2</v>
      </c>
      <c r="C5" s="142"/>
      <c r="D5" s="104" t="s">
        <v>3</v>
      </c>
      <c r="E5" s="145" t="s">
        <v>9</v>
      </c>
      <c r="F5" s="146"/>
      <c r="G5" s="146"/>
      <c r="H5" s="147"/>
      <c r="I5" s="108" t="s">
        <v>10</v>
      </c>
      <c r="J5" s="127"/>
      <c r="K5" s="108" t="s">
        <v>11</v>
      </c>
      <c r="L5" s="109"/>
      <c r="M5" s="109"/>
      <c r="N5" s="110"/>
      <c r="O5" s="104" t="s">
        <v>8</v>
      </c>
      <c r="P5" s="148" t="s">
        <v>14</v>
      </c>
    </row>
    <row r="6" spans="1:17" ht="16.5" x14ac:dyDescent="0.25">
      <c r="A6" s="141"/>
      <c r="B6" s="143"/>
      <c r="C6" s="144"/>
      <c r="D6" s="105"/>
      <c r="E6" s="9" t="s">
        <v>4</v>
      </c>
      <c r="F6" s="9" t="s">
        <v>5</v>
      </c>
      <c r="G6" s="9" t="s">
        <v>6</v>
      </c>
      <c r="H6" s="9" t="s">
        <v>7</v>
      </c>
      <c r="I6" s="128"/>
      <c r="J6" s="129"/>
      <c r="K6" s="106" t="s">
        <v>12</v>
      </c>
      <c r="L6" s="107"/>
      <c r="M6" s="107" t="s">
        <v>13</v>
      </c>
      <c r="N6" s="107"/>
      <c r="O6" s="105"/>
      <c r="P6" s="149"/>
    </row>
    <row r="7" spans="1:17" ht="16.5" x14ac:dyDescent="0.3">
      <c r="A7" s="10">
        <v>1</v>
      </c>
      <c r="B7" s="119">
        <v>2</v>
      </c>
      <c r="C7" s="120"/>
      <c r="D7" s="11">
        <v>3</v>
      </c>
      <c r="E7" s="12">
        <v>4</v>
      </c>
      <c r="F7" s="12">
        <v>5</v>
      </c>
      <c r="G7" s="13">
        <v>6</v>
      </c>
      <c r="H7" s="12">
        <v>7</v>
      </c>
      <c r="I7" s="121">
        <v>8</v>
      </c>
      <c r="J7" s="122"/>
      <c r="K7" s="123">
        <v>9</v>
      </c>
      <c r="L7" s="124"/>
      <c r="M7" s="112">
        <v>10</v>
      </c>
      <c r="N7" s="112"/>
      <c r="O7" s="14">
        <v>11</v>
      </c>
      <c r="P7" s="15">
        <v>12</v>
      </c>
    </row>
    <row r="8" spans="1:17" ht="75" customHeight="1" x14ac:dyDescent="0.25">
      <c r="A8" s="16" t="s">
        <v>15</v>
      </c>
      <c r="B8" s="111" t="s">
        <v>20</v>
      </c>
      <c r="C8" s="111"/>
      <c r="D8" s="17" t="s">
        <v>33</v>
      </c>
      <c r="E8" s="18" t="s">
        <v>34</v>
      </c>
      <c r="F8" s="19" t="s">
        <v>35</v>
      </c>
      <c r="G8" s="20" t="s">
        <v>36</v>
      </c>
      <c r="H8" s="21" t="s">
        <v>37</v>
      </c>
      <c r="I8" s="116" t="s">
        <v>21</v>
      </c>
      <c r="J8" s="117"/>
      <c r="K8" s="125" t="s">
        <v>22</v>
      </c>
      <c r="L8" s="126"/>
      <c r="M8" s="116" t="s">
        <v>23</v>
      </c>
      <c r="N8" s="118"/>
      <c r="O8" s="22">
        <v>329484000</v>
      </c>
      <c r="P8" s="23" t="s">
        <v>19</v>
      </c>
    </row>
    <row r="9" spans="1:17" ht="75" customHeight="1" x14ac:dyDescent="0.25">
      <c r="A9" s="24"/>
      <c r="B9" s="132"/>
      <c r="C9" s="132"/>
      <c r="D9" s="23"/>
      <c r="E9" s="25"/>
      <c r="F9" s="26"/>
      <c r="G9" s="25"/>
      <c r="H9" s="26"/>
      <c r="I9" s="116" t="s">
        <v>21</v>
      </c>
      <c r="J9" s="117"/>
      <c r="K9" s="125" t="s">
        <v>25</v>
      </c>
      <c r="L9" s="126"/>
      <c r="M9" s="116" t="s">
        <v>24</v>
      </c>
      <c r="N9" s="118"/>
      <c r="O9" s="27">
        <v>73000000</v>
      </c>
      <c r="P9" s="23" t="s">
        <v>19</v>
      </c>
    </row>
    <row r="10" spans="1:17" ht="75" customHeight="1" x14ac:dyDescent="0.25">
      <c r="A10" s="24"/>
      <c r="B10" s="150"/>
      <c r="C10" s="150"/>
      <c r="D10" s="23"/>
      <c r="E10" s="25"/>
      <c r="F10" s="26"/>
      <c r="G10" s="25"/>
      <c r="H10" s="26"/>
      <c r="I10" s="116" t="s">
        <v>21</v>
      </c>
      <c r="J10" s="117"/>
      <c r="K10" s="125" t="s">
        <v>26</v>
      </c>
      <c r="L10" s="126"/>
      <c r="M10" s="116" t="s">
        <v>27</v>
      </c>
      <c r="N10" s="118"/>
      <c r="O10" s="27">
        <v>26785500</v>
      </c>
      <c r="P10" s="23" t="s">
        <v>19</v>
      </c>
    </row>
    <row r="11" spans="1:17" ht="75" customHeight="1" x14ac:dyDescent="0.25">
      <c r="A11" s="28"/>
      <c r="B11" s="132"/>
      <c r="C11" s="132"/>
      <c r="D11" s="29"/>
      <c r="E11" s="25"/>
      <c r="F11" s="26"/>
      <c r="G11" s="25"/>
      <c r="H11" s="26"/>
      <c r="I11" s="116" t="s">
        <v>21</v>
      </c>
      <c r="J11" s="117"/>
      <c r="K11" s="125" t="s">
        <v>28</v>
      </c>
      <c r="L11" s="126"/>
      <c r="M11" s="117" t="s">
        <v>29</v>
      </c>
      <c r="N11" s="118"/>
      <c r="O11" s="27">
        <v>177175700</v>
      </c>
      <c r="P11" s="23" t="s">
        <v>19</v>
      </c>
      <c r="Q11" s="30"/>
    </row>
    <row r="12" spans="1:17" ht="75" customHeight="1" x14ac:dyDescent="0.25">
      <c r="A12" s="31" t="s">
        <v>30</v>
      </c>
      <c r="B12" s="111" t="s">
        <v>31</v>
      </c>
      <c r="C12" s="111"/>
      <c r="D12" s="17" t="s">
        <v>32</v>
      </c>
      <c r="E12" s="18" t="s">
        <v>38</v>
      </c>
      <c r="F12" s="19" t="s">
        <v>39</v>
      </c>
      <c r="G12" s="20" t="s">
        <v>40</v>
      </c>
      <c r="H12" s="21" t="s">
        <v>41</v>
      </c>
      <c r="I12" s="116" t="s">
        <v>18</v>
      </c>
      <c r="J12" s="117"/>
      <c r="K12" s="125" t="s">
        <v>42</v>
      </c>
      <c r="L12" s="126"/>
      <c r="M12" s="117" t="s">
        <v>43</v>
      </c>
      <c r="N12" s="118"/>
      <c r="O12" s="27">
        <v>1385467750</v>
      </c>
      <c r="P12" s="23" t="s">
        <v>19</v>
      </c>
    </row>
    <row r="13" spans="1:17" ht="75" customHeight="1" x14ac:dyDescent="0.25">
      <c r="A13" s="24"/>
      <c r="B13" s="115"/>
      <c r="C13" s="115"/>
      <c r="D13" s="32"/>
      <c r="E13" s="33"/>
      <c r="F13" s="34"/>
      <c r="G13" s="33"/>
      <c r="H13" s="34"/>
      <c r="I13" s="116" t="s">
        <v>18</v>
      </c>
      <c r="J13" s="117"/>
      <c r="K13" s="116" t="s">
        <v>44</v>
      </c>
      <c r="L13" s="118"/>
      <c r="M13" s="113" t="s">
        <v>45</v>
      </c>
      <c r="N13" s="114"/>
      <c r="O13" s="3">
        <v>10000000</v>
      </c>
      <c r="P13" s="23" t="s">
        <v>19</v>
      </c>
    </row>
    <row r="14" spans="1:17" ht="75" customHeight="1" x14ac:dyDescent="0.25">
      <c r="A14" s="24"/>
      <c r="B14" s="137"/>
      <c r="C14" s="137"/>
      <c r="D14" s="32"/>
      <c r="E14" s="33"/>
      <c r="F14" s="35"/>
      <c r="G14" s="33"/>
      <c r="H14" s="35"/>
      <c r="I14" s="116" t="s">
        <v>18</v>
      </c>
      <c r="J14" s="117"/>
      <c r="K14" s="116" t="s">
        <v>46</v>
      </c>
      <c r="L14" s="118"/>
      <c r="M14" s="116" t="s">
        <v>47</v>
      </c>
      <c r="N14" s="118"/>
      <c r="O14" s="4">
        <v>24400000</v>
      </c>
      <c r="P14" s="23" t="s">
        <v>19</v>
      </c>
    </row>
    <row r="15" spans="1:17" ht="75" customHeight="1" x14ac:dyDescent="0.25">
      <c r="A15" s="24"/>
      <c r="B15" s="137"/>
      <c r="C15" s="137"/>
      <c r="D15" s="32"/>
      <c r="E15" s="33"/>
      <c r="F15" s="34"/>
      <c r="G15" s="33"/>
      <c r="H15" s="34"/>
      <c r="I15" s="116" t="s">
        <v>18</v>
      </c>
      <c r="J15" s="117"/>
      <c r="K15" s="116" t="s">
        <v>48</v>
      </c>
      <c r="L15" s="118"/>
      <c r="M15" s="116" t="s">
        <v>49</v>
      </c>
      <c r="N15" s="118"/>
      <c r="O15" s="3">
        <v>252351000</v>
      </c>
      <c r="P15" s="23" t="s">
        <v>19</v>
      </c>
    </row>
    <row r="16" spans="1:17" ht="75" customHeight="1" x14ac:dyDescent="0.25">
      <c r="A16" s="24"/>
      <c r="B16" s="137"/>
      <c r="C16" s="137"/>
      <c r="D16" s="32"/>
      <c r="E16" s="33"/>
      <c r="F16" s="34"/>
      <c r="G16" s="33"/>
      <c r="H16" s="34"/>
      <c r="I16" s="116" t="s">
        <v>18</v>
      </c>
      <c r="J16" s="117"/>
      <c r="K16" s="125" t="s">
        <v>50</v>
      </c>
      <c r="L16" s="126"/>
      <c r="M16" s="116" t="s">
        <v>51</v>
      </c>
      <c r="N16" s="118"/>
      <c r="O16" s="36">
        <v>524500000</v>
      </c>
      <c r="P16" s="23" t="s">
        <v>19</v>
      </c>
    </row>
    <row r="17" spans="1:17" ht="75" customHeight="1" x14ac:dyDescent="0.25">
      <c r="A17" s="24"/>
      <c r="B17" s="132"/>
      <c r="C17" s="132"/>
      <c r="D17" s="23"/>
      <c r="E17" s="33"/>
      <c r="F17" s="34"/>
      <c r="G17" s="33"/>
      <c r="H17" s="34"/>
      <c r="I17" s="116" t="s">
        <v>18</v>
      </c>
      <c r="J17" s="117"/>
      <c r="K17" s="125" t="s">
        <v>52</v>
      </c>
      <c r="L17" s="126"/>
      <c r="M17" s="116" t="s">
        <v>53</v>
      </c>
      <c r="N17" s="118"/>
      <c r="O17" s="3">
        <v>12500000</v>
      </c>
      <c r="P17" s="23" t="s">
        <v>19</v>
      </c>
    </row>
    <row r="18" spans="1:17" ht="75" customHeight="1" x14ac:dyDescent="0.25">
      <c r="A18" s="31" t="s">
        <v>16</v>
      </c>
      <c r="B18" s="111" t="s">
        <v>54</v>
      </c>
      <c r="C18" s="111"/>
      <c r="D18" s="17" t="s">
        <v>55</v>
      </c>
      <c r="E18" s="20" t="s">
        <v>56</v>
      </c>
      <c r="F18" s="20" t="s">
        <v>56</v>
      </c>
      <c r="G18" s="20" t="s">
        <v>56</v>
      </c>
      <c r="H18" s="20" t="s">
        <v>57</v>
      </c>
      <c r="I18" s="116" t="s">
        <v>58</v>
      </c>
      <c r="J18" s="117"/>
      <c r="K18" s="125" t="s">
        <v>59</v>
      </c>
      <c r="L18" s="126"/>
      <c r="M18" s="116" t="s">
        <v>60</v>
      </c>
      <c r="N18" s="118"/>
      <c r="O18" s="3">
        <v>33012628</v>
      </c>
      <c r="P18" s="23" t="s">
        <v>19</v>
      </c>
    </row>
    <row r="19" spans="1:17" ht="75" customHeight="1" x14ac:dyDescent="0.25">
      <c r="A19" s="31" t="s">
        <v>61</v>
      </c>
      <c r="B19" s="111" t="s">
        <v>62</v>
      </c>
      <c r="C19" s="111"/>
      <c r="D19" s="17" t="s">
        <v>63</v>
      </c>
      <c r="E19" s="20" t="s">
        <v>64</v>
      </c>
      <c r="F19" s="20" t="s">
        <v>67</v>
      </c>
      <c r="G19" s="20" t="s">
        <v>65</v>
      </c>
      <c r="H19" s="20" t="s">
        <v>66</v>
      </c>
      <c r="I19" s="116" t="s">
        <v>68</v>
      </c>
      <c r="J19" s="118"/>
      <c r="K19" s="130" t="s">
        <v>69</v>
      </c>
      <c r="L19" s="131"/>
      <c r="M19" s="116" t="s">
        <v>70</v>
      </c>
      <c r="N19" s="118"/>
      <c r="O19" s="3">
        <v>8160000</v>
      </c>
      <c r="P19" s="23" t="s">
        <v>19</v>
      </c>
    </row>
    <row r="20" spans="1:17" ht="75" customHeight="1" x14ac:dyDescent="0.25">
      <c r="A20" s="24"/>
      <c r="B20" s="132"/>
      <c r="C20" s="132"/>
      <c r="D20" s="23"/>
      <c r="E20" s="34"/>
      <c r="F20" s="34"/>
      <c r="G20" s="34"/>
      <c r="H20" s="34"/>
      <c r="I20" s="116" t="s">
        <v>71</v>
      </c>
      <c r="J20" s="117"/>
      <c r="K20" s="125" t="s">
        <v>72</v>
      </c>
      <c r="L20" s="126"/>
      <c r="M20" s="117" t="s">
        <v>73</v>
      </c>
      <c r="N20" s="118"/>
      <c r="O20" s="3">
        <v>605200000</v>
      </c>
      <c r="P20" s="23" t="s">
        <v>19</v>
      </c>
    </row>
    <row r="21" spans="1:17" ht="75" customHeight="1" x14ac:dyDescent="0.25">
      <c r="A21" s="24"/>
      <c r="B21" s="137"/>
      <c r="C21" s="137"/>
      <c r="D21" s="32"/>
      <c r="E21" s="37"/>
      <c r="F21" s="37"/>
      <c r="G21" s="37"/>
      <c r="H21" s="37"/>
      <c r="I21" s="133" t="s">
        <v>74</v>
      </c>
      <c r="J21" s="134"/>
      <c r="K21" s="116" t="s">
        <v>75</v>
      </c>
      <c r="L21" s="118"/>
      <c r="M21" s="135" t="s">
        <v>76</v>
      </c>
      <c r="N21" s="136"/>
      <c r="O21" s="5">
        <v>66660000</v>
      </c>
      <c r="P21" s="23" t="s">
        <v>19</v>
      </c>
    </row>
    <row r="22" spans="1:17" ht="75" customHeight="1" x14ac:dyDescent="0.25">
      <c r="A22" s="16"/>
      <c r="B22" s="111"/>
      <c r="C22" s="111"/>
      <c r="D22" s="32"/>
      <c r="E22" s="25"/>
      <c r="F22" s="26"/>
      <c r="G22" s="25"/>
      <c r="H22" s="26"/>
      <c r="I22" s="116" t="s">
        <v>58</v>
      </c>
      <c r="J22" s="117"/>
      <c r="K22" s="125" t="s">
        <v>77</v>
      </c>
      <c r="L22" s="126"/>
      <c r="M22" s="117" t="s">
        <v>78</v>
      </c>
      <c r="N22" s="118"/>
      <c r="O22" s="2">
        <v>160000000</v>
      </c>
      <c r="P22" s="23" t="s">
        <v>19</v>
      </c>
      <c r="Q22" s="30"/>
    </row>
    <row r="23" spans="1:17" ht="75" customHeight="1" x14ac:dyDescent="0.25">
      <c r="A23" s="31" t="s">
        <v>79</v>
      </c>
      <c r="B23" s="111" t="s">
        <v>80</v>
      </c>
      <c r="C23" s="111"/>
      <c r="D23" s="17" t="s">
        <v>81</v>
      </c>
      <c r="E23" s="38" t="s">
        <v>83</v>
      </c>
      <c r="F23" s="38" t="s">
        <v>83</v>
      </c>
      <c r="G23" s="38" t="s">
        <v>186</v>
      </c>
      <c r="H23" s="38" t="s">
        <v>82</v>
      </c>
      <c r="I23" s="116" t="s">
        <v>84</v>
      </c>
      <c r="J23" s="117"/>
      <c r="K23" s="125" t="s">
        <v>86</v>
      </c>
      <c r="L23" s="126"/>
      <c r="M23" s="117" t="s">
        <v>87</v>
      </c>
      <c r="N23" s="118"/>
      <c r="O23" s="2">
        <v>59975000</v>
      </c>
      <c r="P23" s="23" t="s">
        <v>19</v>
      </c>
    </row>
    <row r="24" spans="1:17" ht="75" customHeight="1" x14ac:dyDescent="0.25">
      <c r="A24" s="24"/>
      <c r="B24" s="132"/>
      <c r="C24" s="132"/>
      <c r="D24" s="23"/>
      <c r="E24" s="39"/>
      <c r="F24" s="34"/>
      <c r="G24" s="33"/>
      <c r="H24" s="34"/>
      <c r="I24" s="116" t="s">
        <v>85</v>
      </c>
      <c r="J24" s="117"/>
      <c r="K24" s="125" t="s">
        <v>88</v>
      </c>
      <c r="L24" s="126"/>
      <c r="M24" s="117" t="s">
        <v>89</v>
      </c>
      <c r="N24" s="118"/>
      <c r="O24" s="2">
        <v>54714000</v>
      </c>
      <c r="P24" s="23" t="s">
        <v>19</v>
      </c>
    </row>
    <row r="25" spans="1:17" ht="75" customHeight="1" x14ac:dyDescent="0.25">
      <c r="A25" s="31" t="s">
        <v>90</v>
      </c>
      <c r="B25" s="111" t="s">
        <v>91</v>
      </c>
      <c r="C25" s="111"/>
      <c r="D25" s="17" t="s">
        <v>92</v>
      </c>
      <c r="E25" s="40" t="s">
        <v>93</v>
      </c>
      <c r="F25" s="40" t="s">
        <v>94</v>
      </c>
      <c r="G25" s="40" t="s">
        <v>95</v>
      </c>
      <c r="H25" s="40" t="s">
        <v>96</v>
      </c>
      <c r="I25" s="116" t="s">
        <v>84</v>
      </c>
      <c r="J25" s="117"/>
      <c r="K25" s="125" t="s">
        <v>97</v>
      </c>
      <c r="L25" s="126"/>
      <c r="M25" s="117" t="s">
        <v>98</v>
      </c>
      <c r="N25" s="118"/>
      <c r="O25" s="2">
        <v>9825639</v>
      </c>
      <c r="P25" s="23" t="s">
        <v>19</v>
      </c>
    </row>
    <row r="26" spans="1:17" ht="75" customHeight="1" x14ac:dyDescent="0.25">
      <c r="A26" s="24"/>
      <c r="B26" s="132"/>
      <c r="C26" s="132"/>
      <c r="D26" s="23"/>
      <c r="E26" s="25"/>
      <c r="F26" s="26"/>
      <c r="G26" s="25"/>
      <c r="H26" s="26"/>
      <c r="I26" s="116" t="s">
        <v>84</v>
      </c>
      <c r="J26" s="117"/>
      <c r="K26" s="125" t="s">
        <v>99</v>
      </c>
      <c r="L26" s="126"/>
      <c r="M26" s="117" t="s">
        <v>100</v>
      </c>
      <c r="N26" s="118"/>
      <c r="O26" s="2">
        <v>29948454</v>
      </c>
      <c r="P26" s="23" t="s">
        <v>19</v>
      </c>
    </row>
    <row r="27" spans="1:17" ht="75" customHeight="1" x14ac:dyDescent="0.25">
      <c r="A27" s="16"/>
      <c r="B27" s="125"/>
      <c r="C27" s="126"/>
      <c r="D27" s="23"/>
      <c r="E27" s="25"/>
      <c r="F27" s="26"/>
      <c r="G27" s="25"/>
      <c r="H27" s="26"/>
      <c r="I27" s="116" t="s">
        <v>84</v>
      </c>
      <c r="J27" s="117"/>
      <c r="K27" s="125" t="s">
        <v>101</v>
      </c>
      <c r="L27" s="126"/>
      <c r="M27" s="117" t="s">
        <v>102</v>
      </c>
      <c r="N27" s="118"/>
      <c r="O27" s="3">
        <v>193600000</v>
      </c>
      <c r="P27" s="23" t="s">
        <v>19</v>
      </c>
    </row>
    <row r="28" spans="1:17" ht="75" customHeight="1" x14ac:dyDescent="0.25">
      <c r="A28" s="24"/>
      <c r="B28" s="132"/>
      <c r="C28" s="132"/>
      <c r="D28" s="23"/>
      <c r="E28" s="39"/>
      <c r="F28" s="34"/>
      <c r="G28" s="33"/>
      <c r="H28" s="34"/>
      <c r="I28" s="116" t="s">
        <v>84</v>
      </c>
      <c r="J28" s="117"/>
      <c r="K28" s="125" t="s">
        <v>103</v>
      </c>
      <c r="L28" s="126"/>
      <c r="M28" s="116" t="s">
        <v>104</v>
      </c>
      <c r="N28" s="118"/>
      <c r="O28" s="4">
        <v>49424603</v>
      </c>
      <c r="P28" s="23" t="s">
        <v>19</v>
      </c>
    </row>
    <row r="29" spans="1:17" ht="16.5" x14ac:dyDescent="0.25">
      <c r="O29" s="1"/>
    </row>
    <row r="30" spans="1:17" ht="21" x14ac:dyDescent="0.25">
      <c r="I30" s="41"/>
      <c r="M30" s="101" t="s">
        <v>105</v>
      </c>
      <c r="N30" s="101"/>
      <c r="O30" s="101"/>
      <c r="P30" s="42"/>
    </row>
    <row r="31" spans="1:17" ht="16.5" customHeight="1" x14ac:dyDescent="0.25">
      <c r="I31" s="41"/>
      <c r="M31" s="101" t="s">
        <v>106</v>
      </c>
      <c r="N31" s="101"/>
      <c r="O31" s="101"/>
      <c r="P31" s="42"/>
    </row>
    <row r="32" spans="1:17" ht="16.5" customHeight="1" x14ac:dyDescent="0.25">
      <c r="I32" s="41"/>
      <c r="M32" s="101" t="s">
        <v>107</v>
      </c>
      <c r="N32" s="101"/>
      <c r="O32" s="101"/>
      <c r="P32" s="42"/>
    </row>
    <row r="33" spans="9:16" ht="16.5" customHeight="1" x14ac:dyDescent="0.35">
      <c r="I33" s="41"/>
      <c r="M33" s="102"/>
      <c r="N33" s="102"/>
      <c r="O33" s="102"/>
      <c r="P33" s="43"/>
    </row>
    <row r="34" spans="9:16" ht="16.5" customHeight="1" x14ac:dyDescent="0.35">
      <c r="I34" s="41"/>
      <c r="M34" s="102"/>
      <c r="N34" s="102"/>
      <c r="O34" s="102"/>
      <c r="P34" s="43"/>
    </row>
    <row r="35" spans="9:16" ht="16.5" customHeight="1" x14ac:dyDescent="0.25">
      <c r="I35" s="41"/>
      <c r="M35" s="102"/>
      <c r="N35" s="102"/>
      <c r="O35" s="102"/>
      <c r="P35" s="44"/>
    </row>
    <row r="36" spans="9:16" ht="16.5" customHeight="1" x14ac:dyDescent="0.25">
      <c r="I36" s="41"/>
      <c r="M36" s="103" t="s">
        <v>108</v>
      </c>
      <c r="N36" s="103"/>
      <c r="O36" s="103"/>
      <c r="P36" s="45"/>
    </row>
    <row r="37" spans="9:16" ht="16.5" customHeight="1" x14ac:dyDescent="0.25">
      <c r="I37" s="41"/>
      <c r="J37" s="41"/>
      <c r="K37" s="41"/>
      <c r="L37" s="41"/>
      <c r="M37" s="101" t="s">
        <v>109</v>
      </c>
      <c r="N37" s="101"/>
      <c r="O37" s="101"/>
    </row>
    <row r="38" spans="9:16" x14ac:dyDescent="0.25">
      <c r="M38" s="101" t="s">
        <v>110</v>
      </c>
      <c r="N38" s="101"/>
      <c r="O38" s="101"/>
    </row>
  </sheetData>
  <mergeCells count="110">
    <mergeCell ref="B28:C28"/>
    <mergeCell ref="B11:C11"/>
    <mergeCell ref="B12:C12"/>
    <mergeCell ref="A2:P2"/>
    <mergeCell ref="A3:P3"/>
    <mergeCell ref="A1:P1"/>
    <mergeCell ref="A5:A6"/>
    <mergeCell ref="B5:C6"/>
    <mergeCell ref="D5:D6"/>
    <mergeCell ref="E5:H5"/>
    <mergeCell ref="P5:P6"/>
    <mergeCell ref="I28:J28"/>
    <mergeCell ref="K28:L28"/>
    <mergeCell ref="M28:N28"/>
    <mergeCell ref="B9:C9"/>
    <mergeCell ref="B10:C10"/>
    <mergeCell ref="B14:C14"/>
    <mergeCell ref="B15:C15"/>
    <mergeCell ref="B16:C16"/>
    <mergeCell ref="B17:C17"/>
    <mergeCell ref="B18:C18"/>
    <mergeCell ref="B19:C19"/>
    <mergeCell ref="B23:C23"/>
    <mergeCell ref="B24:C24"/>
    <mergeCell ref="B25:C25"/>
    <mergeCell ref="B26:C26"/>
    <mergeCell ref="B22:C22"/>
    <mergeCell ref="M22:N22"/>
    <mergeCell ref="I21:J21"/>
    <mergeCell ref="K21:L21"/>
    <mergeCell ref="M21:N21"/>
    <mergeCell ref="B27:C27"/>
    <mergeCell ref="I10:J10"/>
    <mergeCell ref="K10:L10"/>
    <mergeCell ref="I12:J12"/>
    <mergeCell ref="K12:L12"/>
    <mergeCell ref="K15:L15"/>
    <mergeCell ref="I16:J16"/>
    <mergeCell ref="K16:L16"/>
    <mergeCell ref="B20:C20"/>
    <mergeCell ref="B21:C21"/>
    <mergeCell ref="M18:N18"/>
    <mergeCell ref="I18:J18"/>
    <mergeCell ref="M16:N16"/>
    <mergeCell ref="M12:N12"/>
    <mergeCell ref="M17:N17"/>
    <mergeCell ref="I14:J14"/>
    <mergeCell ref="K14:L14"/>
    <mergeCell ref="I27:J27"/>
    <mergeCell ref="K27:L27"/>
    <mergeCell ref="M27:N27"/>
    <mergeCell ref="I26:J26"/>
    <mergeCell ref="K26:L26"/>
    <mergeCell ref="M26:N26"/>
    <mergeCell ref="I25:J25"/>
    <mergeCell ref="K25:L25"/>
    <mergeCell ref="M25:N25"/>
    <mergeCell ref="M23:N23"/>
    <mergeCell ref="I24:J24"/>
    <mergeCell ref="M24:N24"/>
    <mergeCell ref="K24:L24"/>
    <mergeCell ref="I23:J23"/>
    <mergeCell ref="K23:L23"/>
    <mergeCell ref="I22:J22"/>
    <mergeCell ref="K22:L22"/>
    <mergeCell ref="I5:J6"/>
    <mergeCell ref="M14:N14"/>
    <mergeCell ref="M15:N15"/>
    <mergeCell ref="K18:L18"/>
    <mergeCell ref="I17:J17"/>
    <mergeCell ref="K17:L17"/>
    <mergeCell ref="M19:N19"/>
    <mergeCell ref="I19:J19"/>
    <mergeCell ref="K19:L19"/>
    <mergeCell ref="M20:N20"/>
    <mergeCell ref="I20:J20"/>
    <mergeCell ref="K20:L20"/>
    <mergeCell ref="I15:J15"/>
    <mergeCell ref="O5:O6"/>
    <mergeCell ref="K6:L6"/>
    <mergeCell ref="K5:N5"/>
    <mergeCell ref="M6:N6"/>
    <mergeCell ref="B8:C8"/>
    <mergeCell ref="M7:N7"/>
    <mergeCell ref="M13:N13"/>
    <mergeCell ref="B13:C13"/>
    <mergeCell ref="I13:J13"/>
    <mergeCell ref="K13:L13"/>
    <mergeCell ref="B7:C7"/>
    <mergeCell ref="I7:J7"/>
    <mergeCell ref="K7:L7"/>
    <mergeCell ref="M9:N9"/>
    <mergeCell ref="I11:J11"/>
    <mergeCell ref="I9:J9"/>
    <mergeCell ref="M10:N10"/>
    <mergeCell ref="I8:J8"/>
    <mergeCell ref="K8:L8"/>
    <mergeCell ref="M8:N8"/>
    <mergeCell ref="K11:L11"/>
    <mergeCell ref="M11:N11"/>
    <mergeCell ref="K9:L9"/>
    <mergeCell ref="M30:O30"/>
    <mergeCell ref="M31:O31"/>
    <mergeCell ref="M32:O32"/>
    <mergeCell ref="M33:O33"/>
    <mergeCell ref="M34:O34"/>
    <mergeCell ref="M35:O35"/>
    <mergeCell ref="M36:O36"/>
    <mergeCell ref="M37:O37"/>
    <mergeCell ref="M38:O38"/>
  </mergeCells>
  <pageMargins left="0.39370078740157499" right="0.39370078740157499" top="0.39370078740157499" bottom="0.39370078740157499" header="0.31496062992126" footer="0.31496062992126"/>
  <pageSetup paperSize="256" scale="85" orientation="landscape" horizontalDpi="300" verticalDpi="300" r:id="rId1"/>
  <rowBreaks count="3" manualBreakCount="3">
    <brk id="14" max="26" man="1"/>
    <brk id="22" max="26" man="1"/>
    <brk id="42" max="2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Q48"/>
  <sheetViews>
    <sheetView topLeftCell="F1" workbookViewId="0">
      <selection activeCell="B1" sqref="B1:M49"/>
    </sheetView>
  </sheetViews>
  <sheetFormatPr defaultRowHeight="15" x14ac:dyDescent="0.25"/>
  <cols>
    <col min="1" max="1" width="9.140625" style="6"/>
    <col min="2" max="2" width="5.5703125" style="6" customWidth="1"/>
    <col min="3" max="4" width="9.140625" style="6"/>
    <col min="5" max="13" width="18.85546875" style="6" customWidth="1"/>
    <col min="14" max="14" width="16.85546875" style="6" bestFit="1" customWidth="1"/>
    <col min="15" max="16384" width="9.140625" style="6"/>
  </cols>
  <sheetData>
    <row r="1" spans="2:17" ht="20.25" x14ac:dyDescent="0.3">
      <c r="B1" s="139" t="s">
        <v>189</v>
      </c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82"/>
      <c r="O1" s="82"/>
      <c r="P1" s="82"/>
      <c r="Q1" s="82"/>
    </row>
    <row r="2" spans="2:17" ht="18.75" customHeight="1" x14ac:dyDescent="0.3">
      <c r="B2" s="139" t="s">
        <v>182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83"/>
      <c r="O2" s="83"/>
      <c r="P2" s="83"/>
      <c r="Q2" s="83"/>
    </row>
    <row r="3" spans="2:17" ht="18.75" customHeight="1" x14ac:dyDescent="0.3">
      <c r="B3" s="139" t="s">
        <v>0</v>
      </c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83"/>
      <c r="O3" s="83"/>
      <c r="P3" s="83"/>
      <c r="Q3" s="83"/>
    </row>
    <row r="4" spans="2:17" ht="16.5" customHeight="1" x14ac:dyDescent="0.25"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2:17" ht="16.5" customHeight="1" x14ac:dyDescent="0.25">
      <c r="B5" s="140" t="s">
        <v>1</v>
      </c>
      <c r="C5" s="108" t="s">
        <v>2</v>
      </c>
      <c r="D5" s="142"/>
      <c r="E5" s="104" t="s">
        <v>3</v>
      </c>
      <c r="F5" s="104" t="s">
        <v>160</v>
      </c>
      <c r="G5" s="104" t="s">
        <v>161</v>
      </c>
      <c r="H5" s="104" t="s">
        <v>163</v>
      </c>
      <c r="I5" s="104" t="s">
        <v>168</v>
      </c>
      <c r="J5" s="104" t="s">
        <v>169</v>
      </c>
      <c r="K5" s="104" t="s">
        <v>170</v>
      </c>
      <c r="L5" s="104" t="s">
        <v>171</v>
      </c>
      <c r="M5" s="104" t="s">
        <v>172</v>
      </c>
    </row>
    <row r="6" spans="2:17" ht="16.5" customHeight="1" x14ac:dyDescent="0.25">
      <c r="B6" s="141"/>
      <c r="C6" s="143"/>
      <c r="D6" s="144"/>
      <c r="E6" s="105"/>
      <c r="F6" s="105"/>
      <c r="G6" s="105"/>
      <c r="H6" s="105"/>
      <c r="I6" s="105"/>
      <c r="J6" s="105"/>
      <c r="K6" s="105"/>
      <c r="L6" s="105"/>
      <c r="M6" s="105"/>
    </row>
    <row r="7" spans="2:17" ht="16.5" x14ac:dyDescent="0.25">
      <c r="B7" s="10">
        <v>1</v>
      </c>
      <c r="C7" s="119">
        <v>2</v>
      </c>
      <c r="D7" s="120"/>
      <c r="E7" s="11">
        <v>3</v>
      </c>
      <c r="F7" s="49">
        <v>4</v>
      </c>
      <c r="G7" s="49">
        <v>5</v>
      </c>
      <c r="H7" s="49">
        <v>6</v>
      </c>
      <c r="I7" s="49">
        <v>7</v>
      </c>
      <c r="J7" s="49">
        <v>8</v>
      </c>
      <c r="K7" s="49">
        <v>9</v>
      </c>
      <c r="L7" s="49">
        <v>10</v>
      </c>
      <c r="M7" s="49">
        <v>11</v>
      </c>
    </row>
    <row r="8" spans="2:17" s="55" customFormat="1" ht="30" customHeight="1" x14ac:dyDescent="0.25">
      <c r="B8" s="50" t="s">
        <v>116</v>
      </c>
      <c r="C8" s="111" t="s">
        <v>20</v>
      </c>
      <c r="D8" s="111"/>
      <c r="E8" s="17" t="s">
        <v>33</v>
      </c>
      <c r="F8" s="52" t="s">
        <v>162</v>
      </c>
      <c r="G8" s="63">
        <v>16885</v>
      </c>
      <c r="H8" s="80" t="s">
        <v>164</v>
      </c>
      <c r="I8" s="65">
        <v>4221.25</v>
      </c>
      <c r="J8" s="84">
        <v>4221.25</v>
      </c>
      <c r="K8" s="67">
        <f>(J8/I8)*100</f>
        <v>100</v>
      </c>
      <c r="L8" s="68" t="s">
        <v>183</v>
      </c>
      <c r="M8" s="154"/>
    </row>
    <row r="9" spans="2:17" s="55" customFormat="1" ht="30" customHeight="1" x14ac:dyDescent="0.25">
      <c r="B9" s="56"/>
      <c r="C9" s="157"/>
      <c r="D9" s="157"/>
      <c r="E9" s="57"/>
      <c r="F9" s="52"/>
      <c r="G9" s="63"/>
      <c r="H9" s="58" t="s">
        <v>165</v>
      </c>
      <c r="I9" s="65">
        <v>8442.5</v>
      </c>
      <c r="J9" s="84">
        <v>8442.5</v>
      </c>
      <c r="K9" s="67">
        <f t="shared" ref="K9:K11" si="0">(J9/I9)*100</f>
        <v>100</v>
      </c>
      <c r="L9" s="68" t="s">
        <v>183</v>
      </c>
      <c r="M9" s="155"/>
      <c r="N9" s="55">
        <v>794.97</v>
      </c>
    </row>
    <row r="10" spans="2:17" s="55" customFormat="1" ht="30" customHeight="1" x14ac:dyDescent="0.25">
      <c r="B10" s="56"/>
      <c r="C10" s="158"/>
      <c r="D10" s="158"/>
      <c r="E10" s="57"/>
      <c r="F10" s="52"/>
      <c r="G10" s="63"/>
      <c r="H10" s="58" t="s">
        <v>166</v>
      </c>
      <c r="I10" s="65">
        <v>12663.75</v>
      </c>
      <c r="J10" s="84">
        <v>12663.75</v>
      </c>
      <c r="K10" s="67">
        <f t="shared" si="0"/>
        <v>100</v>
      </c>
      <c r="L10" s="68" t="s">
        <v>183</v>
      </c>
      <c r="M10" s="155"/>
      <c r="N10" s="59">
        <f>J8+N9</f>
        <v>5016.22</v>
      </c>
    </row>
    <row r="11" spans="2:17" s="55" customFormat="1" ht="30" customHeight="1" x14ac:dyDescent="0.25">
      <c r="B11" s="56"/>
      <c r="C11" s="158"/>
      <c r="D11" s="158"/>
      <c r="E11" s="57"/>
      <c r="F11" s="52"/>
      <c r="G11" s="63"/>
      <c r="H11" s="58" t="s">
        <v>167</v>
      </c>
      <c r="I11" s="65">
        <v>16885</v>
      </c>
      <c r="J11" s="66">
        <v>16509.599999999999</v>
      </c>
      <c r="K11" s="67">
        <f t="shared" si="0"/>
        <v>97.776724903760723</v>
      </c>
      <c r="L11" s="51" t="s">
        <v>184</v>
      </c>
      <c r="M11" s="155"/>
    </row>
    <row r="12" spans="2:17" s="55" customFormat="1" ht="15" customHeight="1" x14ac:dyDescent="0.25">
      <c r="B12" s="159"/>
      <c r="C12" s="160"/>
      <c r="D12" s="160"/>
      <c r="E12" s="160"/>
      <c r="F12" s="160"/>
      <c r="G12" s="160"/>
      <c r="H12" s="160"/>
      <c r="I12" s="160"/>
      <c r="J12" s="160"/>
      <c r="K12" s="160"/>
      <c r="L12" s="161"/>
      <c r="M12" s="155"/>
    </row>
    <row r="13" spans="2:17" s="55" customFormat="1" ht="30" customHeight="1" x14ac:dyDescent="0.25">
      <c r="B13" s="81">
        <v>2</v>
      </c>
      <c r="C13" s="162" t="s">
        <v>31</v>
      </c>
      <c r="D13" s="162"/>
      <c r="E13" s="51" t="s">
        <v>32</v>
      </c>
      <c r="F13" s="52" t="s">
        <v>162</v>
      </c>
      <c r="G13" s="63">
        <v>1315</v>
      </c>
      <c r="H13" s="80" t="s">
        <v>164</v>
      </c>
      <c r="I13" s="65">
        <v>328.75</v>
      </c>
      <c r="J13" s="66">
        <v>1197.7</v>
      </c>
      <c r="K13" s="67">
        <f>(J13/I13)*100</f>
        <v>364.319391634981</v>
      </c>
      <c r="L13" s="68" t="s">
        <v>174</v>
      </c>
      <c r="M13" s="155"/>
    </row>
    <row r="14" spans="2:17" s="55" customFormat="1" ht="30" customHeight="1" x14ac:dyDescent="0.25">
      <c r="B14" s="56"/>
      <c r="C14" s="163"/>
      <c r="D14" s="163"/>
      <c r="E14" s="54"/>
      <c r="F14" s="52"/>
      <c r="G14" s="63"/>
      <c r="H14" s="58" t="s">
        <v>165</v>
      </c>
      <c r="I14" s="65">
        <v>657.5</v>
      </c>
      <c r="J14" s="66">
        <v>1992.67</v>
      </c>
      <c r="K14" s="67">
        <f t="shared" ref="K14:K16" si="1">(J14/I14)*100</f>
        <v>303.06768060836504</v>
      </c>
      <c r="L14" s="68" t="s">
        <v>174</v>
      </c>
      <c r="M14" s="155"/>
      <c r="N14" s="55">
        <v>4059</v>
      </c>
    </row>
    <row r="15" spans="2:17" s="55" customFormat="1" ht="30" customHeight="1" x14ac:dyDescent="0.25">
      <c r="B15" s="56"/>
      <c r="C15" s="163"/>
      <c r="D15" s="163"/>
      <c r="E15" s="54"/>
      <c r="F15" s="52"/>
      <c r="G15" s="63"/>
      <c r="H15" s="58" t="s">
        <v>166</v>
      </c>
      <c r="I15" s="65">
        <v>986.25</v>
      </c>
      <c r="J15" s="64">
        <v>2904</v>
      </c>
      <c r="K15" s="67">
        <f t="shared" si="1"/>
        <v>294.44866920152089</v>
      </c>
      <c r="L15" s="68" t="s">
        <v>174</v>
      </c>
      <c r="M15" s="155"/>
      <c r="N15" s="59">
        <f>J13+N14</f>
        <v>5256.7</v>
      </c>
    </row>
    <row r="16" spans="2:17" s="55" customFormat="1" ht="30" customHeight="1" x14ac:dyDescent="0.25">
      <c r="B16" s="56"/>
      <c r="C16" s="163"/>
      <c r="D16" s="163"/>
      <c r="E16" s="54"/>
      <c r="F16" s="52"/>
      <c r="G16" s="63"/>
      <c r="H16" s="58" t="s">
        <v>167</v>
      </c>
      <c r="I16" s="65">
        <v>1315</v>
      </c>
      <c r="J16" s="64">
        <v>3439.4</v>
      </c>
      <c r="K16" s="67">
        <f t="shared" si="1"/>
        <v>261.55133079847911</v>
      </c>
      <c r="L16" s="68" t="s">
        <v>174</v>
      </c>
      <c r="M16" s="155"/>
    </row>
    <row r="17" spans="2:14" s="55" customFormat="1" ht="15" customHeight="1" x14ac:dyDescent="0.25">
      <c r="B17" s="151"/>
      <c r="C17" s="152"/>
      <c r="D17" s="152"/>
      <c r="E17" s="152"/>
      <c r="F17" s="152"/>
      <c r="G17" s="152"/>
      <c r="H17" s="152"/>
      <c r="I17" s="152"/>
      <c r="J17" s="152"/>
      <c r="K17" s="152"/>
      <c r="L17" s="153"/>
      <c r="M17" s="155"/>
    </row>
    <row r="18" spans="2:14" s="55" customFormat="1" ht="54.95" customHeight="1" x14ac:dyDescent="0.25">
      <c r="B18" s="50" t="s">
        <v>16</v>
      </c>
      <c r="C18" s="162" t="s">
        <v>54</v>
      </c>
      <c r="D18" s="162"/>
      <c r="E18" s="17" t="s">
        <v>55</v>
      </c>
      <c r="F18" s="52" t="s">
        <v>185</v>
      </c>
      <c r="G18" s="69">
        <v>1</v>
      </c>
      <c r="H18" s="80" t="s">
        <v>164</v>
      </c>
      <c r="I18" s="85">
        <v>0</v>
      </c>
      <c r="J18" s="86">
        <v>0</v>
      </c>
      <c r="K18" s="67">
        <v>100</v>
      </c>
      <c r="L18" s="68" t="s">
        <v>183</v>
      </c>
      <c r="M18" s="155"/>
    </row>
    <row r="19" spans="2:14" s="55" customFormat="1" ht="30" customHeight="1" x14ac:dyDescent="0.25">
      <c r="B19" s="50"/>
      <c r="C19" s="162"/>
      <c r="D19" s="162"/>
      <c r="E19" s="51"/>
      <c r="F19" s="52"/>
      <c r="G19" s="63"/>
      <c r="H19" s="58" t="s">
        <v>165</v>
      </c>
      <c r="I19" s="85">
        <v>0</v>
      </c>
      <c r="J19" s="86">
        <v>0</v>
      </c>
      <c r="K19" s="67">
        <v>100</v>
      </c>
      <c r="L19" s="68" t="s">
        <v>183</v>
      </c>
      <c r="M19" s="155"/>
    </row>
    <row r="20" spans="2:14" s="55" customFormat="1" ht="30" customHeight="1" x14ac:dyDescent="0.25">
      <c r="B20" s="50"/>
      <c r="C20" s="162"/>
      <c r="D20" s="162"/>
      <c r="E20" s="51"/>
      <c r="F20" s="52"/>
      <c r="G20" s="51"/>
      <c r="H20" s="58" t="s">
        <v>166</v>
      </c>
      <c r="I20" s="85">
        <v>0</v>
      </c>
      <c r="J20" s="86">
        <v>0</v>
      </c>
      <c r="K20" s="67">
        <v>100</v>
      </c>
      <c r="L20" s="68" t="s">
        <v>183</v>
      </c>
      <c r="M20" s="155"/>
    </row>
    <row r="21" spans="2:14" s="55" customFormat="1" ht="30" customHeight="1" x14ac:dyDescent="0.25">
      <c r="B21" s="50"/>
      <c r="C21" s="162"/>
      <c r="D21" s="162"/>
      <c r="E21" s="51"/>
      <c r="F21" s="52"/>
      <c r="G21" s="51"/>
      <c r="H21" s="58" t="s">
        <v>167</v>
      </c>
      <c r="I21" s="85">
        <v>1</v>
      </c>
      <c r="J21" s="87">
        <v>0</v>
      </c>
      <c r="K21" s="67">
        <v>100</v>
      </c>
      <c r="L21" s="68" t="s">
        <v>183</v>
      </c>
      <c r="M21" s="155"/>
    </row>
    <row r="22" spans="2:14" s="55" customFormat="1" ht="15" customHeight="1" x14ac:dyDescent="0.25">
      <c r="B22" s="164"/>
      <c r="C22" s="165"/>
      <c r="D22" s="165"/>
      <c r="E22" s="165"/>
      <c r="F22" s="165"/>
      <c r="G22" s="165"/>
      <c r="H22" s="165"/>
      <c r="I22" s="165"/>
      <c r="J22" s="165"/>
      <c r="K22" s="165"/>
      <c r="L22" s="166"/>
      <c r="M22" s="155"/>
    </row>
    <row r="23" spans="2:14" s="55" customFormat="1" ht="30" customHeight="1" x14ac:dyDescent="0.25">
      <c r="B23" s="50" t="s">
        <v>61</v>
      </c>
      <c r="C23" s="162" t="s">
        <v>62</v>
      </c>
      <c r="D23" s="162"/>
      <c r="E23" s="17" t="s">
        <v>63</v>
      </c>
      <c r="F23" s="52" t="s">
        <v>176</v>
      </c>
      <c r="G23" s="51">
        <v>15</v>
      </c>
      <c r="H23" s="80" t="s">
        <v>164</v>
      </c>
      <c r="I23" s="70">
        <v>2</v>
      </c>
      <c r="J23" s="70">
        <v>2</v>
      </c>
      <c r="K23" s="67">
        <f t="shared" ref="K23:K36" si="2">(J23/I23)*100</f>
        <v>100</v>
      </c>
      <c r="L23" s="68" t="s">
        <v>183</v>
      </c>
      <c r="M23" s="155"/>
    </row>
    <row r="24" spans="2:14" s="55" customFormat="1" ht="30" customHeight="1" x14ac:dyDescent="0.25">
      <c r="B24" s="56"/>
      <c r="C24" s="158"/>
      <c r="D24" s="158"/>
      <c r="E24" s="57"/>
      <c r="F24" s="52"/>
      <c r="G24" s="57"/>
      <c r="H24" s="58" t="s">
        <v>165</v>
      </c>
      <c r="I24" s="71">
        <v>6</v>
      </c>
      <c r="J24" s="71">
        <v>6</v>
      </c>
      <c r="K24" s="67">
        <f t="shared" si="2"/>
        <v>100</v>
      </c>
      <c r="L24" s="68" t="s">
        <v>183</v>
      </c>
      <c r="M24" s="155"/>
    </row>
    <row r="25" spans="2:14" s="55" customFormat="1" ht="30" customHeight="1" x14ac:dyDescent="0.25">
      <c r="B25" s="56"/>
      <c r="C25" s="158"/>
      <c r="D25" s="158"/>
      <c r="E25" s="57"/>
      <c r="F25" s="52"/>
      <c r="G25" s="57"/>
      <c r="H25" s="58" t="s">
        <v>166</v>
      </c>
      <c r="I25" s="71">
        <v>10</v>
      </c>
      <c r="J25" s="71">
        <v>10</v>
      </c>
      <c r="K25" s="67">
        <f t="shared" si="2"/>
        <v>100</v>
      </c>
      <c r="L25" s="68" t="s">
        <v>183</v>
      </c>
      <c r="M25" s="155"/>
    </row>
    <row r="26" spans="2:14" s="55" customFormat="1" ht="30" customHeight="1" x14ac:dyDescent="0.25">
      <c r="B26" s="56"/>
      <c r="C26" s="158"/>
      <c r="D26" s="158"/>
      <c r="E26" s="57"/>
      <c r="F26" s="52"/>
      <c r="G26" s="57"/>
      <c r="H26" s="58" t="s">
        <v>167</v>
      </c>
      <c r="I26" s="71">
        <v>15</v>
      </c>
      <c r="J26" s="71">
        <v>15</v>
      </c>
      <c r="K26" s="67">
        <f t="shared" si="2"/>
        <v>100</v>
      </c>
      <c r="L26" s="68" t="s">
        <v>183</v>
      </c>
      <c r="M26" s="155"/>
    </row>
    <row r="27" spans="2:14" s="55" customFormat="1" ht="15" customHeight="1" x14ac:dyDescent="0.25">
      <c r="B27" s="159"/>
      <c r="C27" s="160"/>
      <c r="D27" s="160"/>
      <c r="E27" s="160"/>
      <c r="F27" s="160"/>
      <c r="G27" s="160"/>
      <c r="H27" s="160"/>
      <c r="I27" s="160"/>
      <c r="J27" s="160"/>
      <c r="K27" s="160"/>
      <c r="L27" s="161"/>
      <c r="M27" s="155"/>
    </row>
    <row r="28" spans="2:14" s="55" customFormat="1" ht="30" customHeight="1" x14ac:dyDescent="0.25">
      <c r="B28" s="50" t="s">
        <v>79</v>
      </c>
      <c r="C28" s="162" t="s">
        <v>80</v>
      </c>
      <c r="D28" s="162"/>
      <c r="E28" s="17" t="s">
        <v>81</v>
      </c>
      <c r="F28" s="52" t="s">
        <v>175</v>
      </c>
      <c r="G28" s="70">
        <v>35</v>
      </c>
      <c r="H28" s="80" t="s">
        <v>164</v>
      </c>
      <c r="I28" s="88">
        <v>34</v>
      </c>
      <c r="J28" s="88">
        <v>34</v>
      </c>
      <c r="K28" s="67">
        <f t="shared" si="2"/>
        <v>100</v>
      </c>
      <c r="L28" s="68" t="s">
        <v>174</v>
      </c>
      <c r="M28" s="155"/>
    </row>
    <row r="29" spans="2:14" s="55" customFormat="1" ht="30" customHeight="1" x14ac:dyDescent="0.25">
      <c r="B29" s="56"/>
      <c r="C29" s="158"/>
      <c r="D29" s="158"/>
      <c r="E29" s="57"/>
      <c r="F29" s="52"/>
      <c r="G29" s="57"/>
      <c r="H29" s="58" t="s">
        <v>165</v>
      </c>
      <c r="I29" s="88">
        <v>34</v>
      </c>
      <c r="J29" s="88">
        <v>34.5</v>
      </c>
      <c r="K29" s="67">
        <f t="shared" si="2"/>
        <v>101.47058823529412</v>
      </c>
      <c r="L29" s="68" t="s">
        <v>174</v>
      </c>
      <c r="M29" s="155"/>
    </row>
    <row r="30" spans="2:14" s="55" customFormat="1" ht="30" customHeight="1" x14ac:dyDescent="0.25">
      <c r="B30" s="81"/>
      <c r="C30" s="162"/>
      <c r="D30" s="162"/>
      <c r="E30" s="57"/>
      <c r="F30" s="52"/>
      <c r="G30" s="61"/>
      <c r="H30" s="58" t="s">
        <v>166</v>
      </c>
      <c r="I30" s="88">
        <v>34.5</v>
      </c>
      <c r="J30" s="89">
        <v>35</v>
      </c>
      <c r="K30" s="67">
        <f t="shared" si="2"/>
        <v>101.44927536231884</v>
      </c>
      <c r="L30" s="68" t="s">
        <v>174</v>
      </c>
      <c r="M30" s="155"/>
      <c r="N30" s="59"/>
    </row>
    <row r="31" spans="2:14" s="55" customFormat="1" ht="30" customHeight="1" x14ac:dyDescent="0.25">
      <c r="B31" s="81"/>
      <c r="C31" s="162"/>
      <c r="D31" s="162"/>
      <c r="E31" s="57"/>
      <c r="F31" s="52"/>
      <c r="G31" s="57"/>
      <c r="H31" s="58" t="s">
        <v>167</v>
      </c>
      <c r="I31" s="88">
        <v>35</v>
      </c>
      <c r="J31" s="90">
        <v>36.380000000000003</v>
      </c>
      <c r="K31" s="67">
        <f t="shared" si="2"/>
        <v>103.94285714285716</v>
      </c>
      <c r="L31" s="68" t="s">
        <v>174</v>
      </c>
      <c r="M31" s="155"/>
      <c r="N31" s="59"/>
    </row>
    <row r="32" spans="2:14" s="55" customFormat="1" ht="15" customHeight="1" x14ac:dyDescent="0.25">
      <c r="B32" s="159"/>
      <c r="C32" s="160"/>
      <c r="D32" s="160"/>
      <c r="E32" s="160"/>
      <c r="F32" s="160"/>
      <c r="G32" s="160"/>
      <c r="H32" s="160"/>
      <c r="I32" s="160"/>
      <c r="J32" s="160"/>
      <c r="K32" s="160"/>
      <c r="L32" s="161"/>
      <c r="M32" s="155"/>
      <c r="N32" s="59"/>
    </row>
    <row r="33" spans="2:14" s="55" customFormat="1" ht="30" customHeight="1" x14ac:dyDescent="0.25">
      <c r="B33" s="73" t="s">
        <v>90</v>
      </c>
      <c r="C33" s="157" t="s">
        <v>91</v>
      </c>
      <c r="D33" s="157"/>
      <c r="E33" s="91" t="s">
        <v>92</v>
      </c>
      <c r="F33" s="74" t="s">
        <v>187</v>
      </c>
      <c r="G33" s="62">
        <v>77</v>
      </c>
      <c r="H33" s="80" t="s">
        <v>164</v>
      </c>
      <c r="I33" s="62">
        <v>10</v>
      </c>
      <c r="J33" s="62">
        <v>20</v>
      </c>
      <c r="K33" s="67">
        <f t="shared" si="2"/>
        <v>200</v>
      </c>
      <c r="L33" s="68" t="s">
        <v>174</v>
      </c>
      <c r="M33" s="155"/>
    </row>
    <row r="34" spans="2:14" s="55" customFormat="1" ht="30" customHeight="1" x14ac:dyDescent="0.25">
      <c r="B34" s="56"/>
      <c r="C34" s="158"/>
      <c r="D34" s="158"/>
      <c r="E34" s="57"/>
      <c r="F34" s="52"/>
      <c r="G34" s="57"/>
      <c r="H34" s="58" t="s">
        <v>165</v>
      </c>
      <c r="I34" s="70">
        <v>30</v>
      </c>
      <c r="J34" s="70">
        <v>50</v>
      </c>
      <c r="K34" s="67">
        <f t="shared" si="2"/>
        <v>166.66666666666669</v>
      </c>
      <c r="L34" s="68" t="s">
        <v>174</v>
      </c>
      <c r="M34" s="155"/>
    </row>
    <row r="35" spans="2:14" s="55" customFormat="1" ht="30" customHeight="1" x14ac:dyDescent="0.25">
      <c r="B35" s="81"/>
      <c r="C35" s="162"/>
      <c r="D35" s="162"/>
      <c r="E35" s="57"/>
      <c r="F35" s="52"/>
      <c r="G35" s="61"/>
      <c r="H35" s="58" t="s">
        <v>166</v>
      </c>
      <c r="I35" s="70">
        <v>50</v>
      </c>
      <c r="J35" s="64">
        <v>80</v>
      </c>
      <c r="K35" s="67">
        <f t="shared" si="2"/>
        <v>160</v>
      </c>
      <c r="L35" s="68" t="s">
        <v>174</v>
      </c>
      <c r="M35" s="155"/>
      <c r="N35" s="59"/>
    </row>
    <row r="36" spans="2:14" s="55" customFormat="1" ht="30" customHeight="1" x14ac:dyDescent="0.25">
      <c r="B36" s="81"/>
      <c r="C36" s="162"/>
      <c r="D36" s="162"/>
      <c r="E36" s="57"/>
      <c r="F36" s="52"/>
      <c r="G36" s="57"/>
      <c r="H36" s="58" t="s">
        <v>167</v>
      </c>
      <c r="I36" s="70">
        <v>77</v>
      </c>
      <c r="J36" s="64">
        <v>102</v>
      </c>
      <c r="K36" s="67">
        <f t="shared" si="2"/>
        <v>132.46753246753246</v>
      </c>
      <c r="L36" s="68" t="s">
        <v>174</v>
      </c>
      <c r="M36" s="155"/>
      <c r="N36" s="59"/>
    </row>
    <row r="37" spans="2:14" s="55" customFormat="1" ht="15" customHeight="1" x14ac:dyDescent="0.25">
      <c r="B37" s="159"/>
      <c r="C37" s="160"/>
      <c r="D37" s="160"/>
      <c r="E37" s="160"/>
      <c r="F37" s="160"/>
      <c r="G37" s="160"/>
      <c r="H37" s="160"/>
      <c r="I37" s="160"/>
      <c r="J37" s="160"/>
      <c r="K37" s="160"/>
      <c r="L37" s="161"/>
      <c r="M37" s="156"/>
      <c r="N37" s="59"/>
    </row>
    <row r="40" spans="2:14" ht="16.5" customHeight="1" x14ac:dyDescent="0.25">
      <c r="K40" s="101" t="s">
        <v>188</v>
      </c>
      <c r="L40" s="101"/>
      <c r="M40" s="101"/>
    </row>
    <row r="41" spans="2:14" ht="16.5" customHeight="1" x14ac:dyDescent="0.25">
      <c r="K41" s="101" t="s">
        <v>106</v>
      </c>
      <c r="L41" s="101"/>
      <c r="M41" s="101"/>
    </row>
    <row r="42" spans="2:14" x14ac:dyDescent="0.25">
      <c r="K42" s="101" t="s">
        <v>107</v>
      </c>
      <c r="L42" s="101"/>
      <c r="M42" s="101"/>
    </row>
    <row r="43" spans="2:14" x14ac:dyDescent="0.25">
      <c r="K43" s="102"/>
      <c r="L43" s="102"/>
      <c r="M43" s="102"/>
    </row>
    <row r="44" spans="2:14" x14ac:dyDescent="0.25">
      <c r="K44" s="102"/>
      <c r="L44" s="102"/>
      <c r="M44" s="102"/>
    </row>
    <row r="45" spans="2:14" x14ac:dyDescent="0.25">
      <c r="K45" s="102"/>
      <c r="L45" s="102"/>
      <c r="M45" s="102"/>
    </row>
    <row r="46" spans="2:14" x14ac:dyDescent="0.25">
      <c r="K46" s="103" t="s">
        <v>108</v>
      </c>
      <c r="L46" s="103"/>
      <c r="M46" s="103"/>
    </row>
    <row r="47" spans="2:14" x14ac:dyDescent="0.25">
      <c r="K47" s="101" t="s">
        <v>109</v>
      </c>
      <c r="L47" s="101"/>
      <c r="M47" s="101"/>
    </row>
    <row r="48" spans="2:14" x14ac:dyDescent="0.25">
      <c r="K48" s="101" t="s">
        <v>110</v>
      </c>
      <c r="L48" s="101"/>
      <c r="M48" s="101"/>
    </row>
  </sheetData>
  <mergeCells count="55">
    <mergeCell ref="K44:M44"/>
    <mergeCell ref="K45:M45"/>
    <mergeCell ref="K46:M46"/>
    <mergeCell ref="K47:M47"/>
    <mergeCell ref="K48:M48"/>
    <mergeCell ref="K43:M43"/>
    <mergeCell ref="C30:D30"/>
    <mergeCell ref="C31:D31"/>
    <mergeCell ref="B32:L32"/>
    <mergeCell ref="C33:D33"/>
    <mergeCell ref="C34:D34"/>
    <mergeCell ref="C35:D35"/>
    <mergeCell ref="C36:D36"/>
    <mergeCell ref="B37:L37"/>
    <mergeCell ref="K40:M40"/>
    <mergeCell ref="K41:M41"/>
    <mergeCell ref="K42:M42"/>
    <mergeCell ref="C29:D29"/>
    <mergeCell ref="C18:D18"/>
    <mergeCell ref="C19:D19"/>
    <mergeCell ref="C20:D20"/>
    <mergeCell ref="C21:D21"/>
    <mergeCell ref="B22:L22"/>
    <mergeCell ref="C23:D23"/>
    <mergeCell ref="C24:D24"/>
    <mergeCell ref="C25:D25"/>
    <mergeCell ref="C26:D26"/>
    <mergeCell ref="B27:L27"/>
    <mergeCell ref="C28:D28"/>
    <mergeCell ref="B17:L17"/>
    <mergeCell ref="J5:J6"/>
    <mergeCell ref="K5:K6"/>
    <mergeCell ref="L5:L6"/>
    <mergeCell ref="M5:M6"/>
    <mergeCell ref="C7:D7"/>
    <mergeCell ref="C8:D8"/>
    <mergeCell ref="M8:M37"/>
    <mergeCell ref="C9:D9"/>
    <mergeCell ref="C10:D10"/>
    <mergeCell ref="C11:D11"/>
    <mergeCell ref="B12:L12"/>
    <mergeCell ref="C13:D13"/>
    <mergeCell ref="C14:D14"/>
    <mergeCell ref="C15:D15"/>
    <mergeCell ref="C16:D16"/>
    <mergeCell ref="B1:M1"/>
    <mergeCell ref="B2:M2"/>
    <mergeCell ref="B3:M3"/>
    <mergeCell ref="B5:B6"/>
    <mergeCell ref="C5:D6"/>
    <mergeCell ref="E5:E6"/>
    <mergeCell ref="F5:F6"/>
    <mergeCell ref="G5:G6"/>
    <mergeCell ref="H5:H6"/>
    <mergeCell ref="I5:I6"/>
  </mergeCells>
  <printOptions horizontalCentered="1" verticalCentered="1"/>
  <pageMargins left="0.2" right="0.2" top="0.5" bottom="0.5" header="0.3" footer="0.3"/>
  <pageSetup paperSize="256" scale="8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R35"/>
  <sheetViews>
    <sheetView workbookViewId="0">
      <pane ySplit="6" topLeftCell="A7" activePane="bottomLeft" state="frozen"/>
      <selection pane="bottomLeft" sqref="A1:XFD1048576"/>
    </sheetView>
  </sheetViews>
  <sheetFormatPr defaultRowHeight="15" x14ac:dyDescent="0.25"/>
  <cols>
    <col min="1" max="1" width="9.140625" style="6"/>
    <col min="2" max="2" width="5.5703125" style="6" customWidth="1"/>
    <col min="3" max="4" width="9.140625" style="6"/>
    <col min="5" max="5" width="18.85546875" style="6" customWidth="1"/>
    <col min="6" max="9" width="10.7109375" style="6" customWidth="1"/>
    <col min="10" max="14" width="9.140625" style="6"/>
    <col min="15" max="15" width="11.140625" style="6" customWidth="1"/>
    <col min="16" max="16" width="18.85546875" style="6" customWidth="1"/>
    <col min="17" max="17" width="16.28515625" style="6" customWidth="1"/>
    <col min="18" max="18" width="16.85546875" style="6" bestFit="1" customWidth="1"/>
    <col min="19" max="16384" width="9.140625" style="6"/>
  </cols>
  <sheetData>
    <row r="1" spans="2:18" ht="18" x14ac:dyDescent="0.25">
      <c r="B1" s="138" t="s">
        <v>179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</row>
    <row r="2" spans="2:18" ht="18.75" customHeight="1" x14ac:dyDescent="0.25">
      <c r="B2" s="138" t="s">
        <v>17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</row>
    <row r="3" spans="2:18" ht="18.75" customHeight="1" x14ac:dyDescent="0.25">
      <c r="B3" s="138" t="s">
        <v>159</v>
      </c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</row>
    <row r="4" spans="2:18" ht="16.5" customHeight="1" x14ac:dyDescent="0.25"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8"/>
    </row>
    <row r="5" spans="2:18" ht="16.5" customHeight="1" x14ac:dyDescent="0.25">
      <c r="B5" s="140" t="s">
        <v>1</v>
      </c>
      <c r="C5" s="108" t="s">
        <v>2</v>
      </c>
      <c r="D5" s="142"/>
      <c r="E5" s="104" t="s">
        <v>3</v>
      </c>
      <c r="F5" s="145" t="s">
        <v>9</v>
      </c>
      <c r="G5" s="146"/>
      <c r="H5" s="146"/>
      <c r="I5" s="147"/>
      <c r="J5" s="108" t="s">
        <v>10</v>
      </c>
      <c r="K5" s="127"/>
      <c r="L5" s="108" t="s">
        <v>11</v>
      </c>
      <c r="M5" s="109"/>
      <c r="N5" s="109"/>
      <c r="O5" s="110"/>
      <c r="P5" s="104" t="s">
        <v>8</v>
      </c>
      <c r="Q5" s="167" t="s">
        <v>14</v>
      </c>
    </row>
    <row r="6" spans="2:18" ht="16.5" x14ac:dyDescent="0.25">
      <c r="B6" s="141"/>
      <c r="C6" s="143"/>
      <c r="D6" s="144"/>
      <c r="E6" s="105"/>
      <c r="F6" s="9" t="s">
        <v>4</v>
      </c>
      <c r="G6" s="9" t="s">
        <v>5</v>
      </c>
      <c r="H6" s="9" t="s">
        <v>6</v>
      </c>
      <c r="I6" s="9" t="s">
        <v>7</v>
      </c>
      <c r="J6" s="128"/>
      <c r="K6" s="129"/>
      <c r="L6" s="106" t="s">
        <v>12</v>
      </c>
      <c r="M6" s="107"/>
      <c r="N6" s="107" t="s">
        <v>13</v>
      </c>
      <c r="O6" s="107"/>
      <c r="P6" s="105"/>
      <c r="Q6" s="168"/>
    </row>
    <row r="7" spans="2:18" ht="16.5" x14ac:dyDescent="0.3">
      <c r="B7" s="10">
        <v>1</v>
      </c>
      <c r="C7" s="119">
        <v>2</v>
      </c>
      <c r="D7" s="120"/>
      <c r="E7" s="11">
        <v>3</v>
      </c>
      <c r="F7" s="12">
        <v>4</v>
      </c>
      <c r="G7" s="12">
        <v>5</v>
      </c>
      <c r="H7" s="13">
        <v>6</v>
      </c>
      <c r="I7" s="12">
        <v>7</v>
      </c>
      <c r="J7" s="121">
        <v>8</v>
      </c>
      <c r="K7" s="122"/>
      <c r="L7" s="123">
        <v>9</v>
      </c>
      <c r="M7" s="124"/>
      <c r="N7" s="112">
        <v>10</v>
      </c>
      <c r="O7" s="112"/>
      <c r="P7" s="14">
        <v>11</v>
      </c>
      <c r="Q7" s="14">
        <v>12</v>
      </c>
    </row>
    <row r="8" spans="2:18" ht="75" customHeight="1" x14ac:dyDescent="0.25">
      <c r="B8" s="31" t="s">
        <v>116</v>
      </c>
      <c r="C8" s="111" t="s">
        <v>112</v>
      </c>
      <c r="D8" s="111"/>
      <c r="E8" s="48" t="s">
        <v>32</v>
      </c>
      <c r="F8" s="77" t="s">
        <v>38</v>
      </c>
      <c r="G8" s="78" t="s">
        <v>39</v>
      </c>
      <c r="H8" s="20" t="s">
        <v>40</v>
      </c>
      <c r="I8" s="79" t="s">
        <v>41</v>
      </c>
      <c r="J8" s="116" t="s">
        <v>18</v>
      </c>
      <c r="K8" s="117"/>
      <c r="L8" s="125" t="s">
        <v>117</v>
      </c>
      <c r="M8" s="126"/>
      <c r="N8" s="117" t="s">
        <v>43</v>
      </c>
      <c r="O8" s="118"/>
      <c r="P8" s="27">
        <v>531800000</v>
      </c>
      <c r="Q8" s="23" t="s">
        <v>126</v>
      </c>
    </row>
    <row r="9" spans="2:18" ht="75" customHeight="1" x14ac:dyDescent="0.25">
      <c r="B9" s="24"/>
      <c r="C9" s="111"/>
      <c r="D9" s="111"/>
      <c r="E9" s="32"/>
      <c r="F9" s="33"/>
      <c r="G9" s="34"/>
      <c r="H9" s="33"/>
      <c r="I9" s="34"/>
      <c r="J9" s="116" t="s">
        <v>18</v>
      </c>
      <c r="K9" s="117"/>
      <c r="L9" s="116" t="s">
        <v>118</v>
      </c>
      <c r="M9" s="118"/>
      <c r="N9" s="113" t="s">
        <v>45</v>
      </c>
      <c r="O9" s="114"/>
      <c r="P9" s="3">
        <v>121800000</v>
      </c>
      <c r="Q9" s="23" t="s">
        <v>126</v>
      </c>
    </row>
    <row r="10" spans="2:18" ht="75" customHeight="1" x14ac:dyDescent="0.25">
      <c r="B10" s="24"/>
      <c r="C10" s="137"/>
      <c r="D10" s="137"/>
      <c r="E10" s="32"/>
      <c r="F10" s="33"/>
      <c r="G10" s="35"/>
      <c r="H10" s="33"/>
      <c r="I10" s="35"/>
      <c r="J10" s="116" t="s">
        <v>18</v>
      </c>
      <c r="K10" s="117"/>
      <c r="L10" s="116" t="s">
        <v>119</v>
      </c>
      <c r="M10" s="118"/>
      <c r="N10" s="116" t="s">
        <v>120</v>
      </c>
      <c r="O10" s="118"/>
      <c r="P10" s="4">
        <v>1270400000</v>
      </c>
      <c r="Q10" s="23" t="s">
        <v>126</v>
      </c>
    </row>
    <row r="11" spans="2:18" ht="75" customHeight="1" x14ac:dyDescent="0.25">
      <c r="B11" s="24"/>
      <c r="C11" s="137"/>
      <c r="D11" s="137"/>
      <c r="E11" s="32"/>
      <c r="F11" s="33"/>
      <c r="G11" s="34"/>
      <c r="H11" s="33"/>
      <c r="I11" s="34"/>
      <c r="J11" s="116" t="s">
        <v>18</v>
      </c>
      <c r="K11" s="117"/>
      <c r="L11" s="116" t="s">
        <v>50</v>
      </c>
      <c r="M11" s="118"/>
      <c r="N11" s="116" t="s">
        <v>122</v>
      </c>
      <c r="O11" s="118"/>
      <c r="P11" s="3">
        <v>70000000</v>
      </c>
      <c r="Q11" s="23" t="s">
        <v>126</v>
      </c>
    </row>
    <row r="12" spans="2:18" ht="75" customHeight="1" x14ac:dyDescent="0.25">
      <c r="B12" s="24"/>
      <c r="C12" s="137"/>
      <c r="D12" s="137"/>
      <c r="E12" s="32"/>
      <c r="F12" s="33"/>
      <c r="G12" s="34"/>
      <c r="H12" s="33"/>
      <c r="I12" s="34"/>
      <c r="J12" s="116" t="s">
        <v>18</v>
      </c>
      <c r="K12" s="117"/>
      <c r="L12" s="125" t="s">
        <v>121</v>
      </c>
      <c r="M12" s="126"/>
      <c r="N12" s="116" t="s">
        <v>53</v>
      </c>
      <c r="O12" s="118"/>
      <c r="P12" s="3">
        <v>25000000</v>
      </c>
      <c r="Q12" s="23" t="s">
        <v>126</v>
      </c>
      <c r="R12" s="30"/>
    </row>
    <row r="13" spans="2:18" ht="75" customHeight="1" x14ac:dyDescent="0.25">
      <c r="B13" s="16">
        <v>2</v>
      </c>
      <c r="C13" s="111" t="s">
        <v>112</v>
      </c>
      <c r="D13" s="111"/>
      <c r="E13" s="48" t="s">
        <v>33</v>
      </c>
      <c r="F13" s="77" t="s">
        <v>34</v>
      </c>
      <c r="G13" s="78" t="s">
        <v>35</v>
      </c>
      <c r="H13" s="20" t="s">
        <v>36</v>
      </c>
      <c r="I13" s="79" t="s">
        <v>37</v>
      </c>
      <c r="J13" s="116" t="s">
        <v>21</v>
      </c>
      <c r="K13" s="117"/>
      <c r="L13" s="125" t="s">
        <v>113</v>
      </c>
      <c r="M13" s="126"/>
      <c r="N13" s="116" t="s">
        <v>29</v>
      </c>
      <c r="O13" s="118"/>
      <c r="P13" s="27">
        <v>163200000</v>
      </c>
      <c r="Q13" s="23" t="s">
        <v>126</v>
      </c>
    </row>
    <row r="14" spans="2:18" ht="75" customHeight="1" x14ac:dyDescent="0.25">
      <c r="B14" s="24"/>
      <c r="C14" s="132"/>
      <c r="D14" s="132"/>
      <c r="E14" s="23"/>
      <c r="F14" s="33"/>
      <c r="G14" s="34"/>
      <c r="H14" s="33"/>
      <c r="I14" s="34"/>
      <c r="J14" s="116" t="s">
        <v>21</v>
      </c>
      <c r="K14" s="117"/>
      <c r="L14" s="125" t="s">
        <v>114</v>
      </c>
      <c r="M14" s="126"/>
      <c r="N14" s="116" t="s">
        <v>115</v>
      </c>
      <c r="O14" s="118"/>
      <c r="P14" s="27">
        <v>656000000</v>
      </c>
      <c r="Q14" s="23" t="s">
        <v>126</v>
      </c>
    </row>
    <row r="15" spans="2:18" ht="75" customHeight="1" x14ac:dyDescent="0.25">
      <c r="B15" s="31" t="s">
        <v>16</v>
      </c>
      <c r="C15" s="111" t="s">
        <v>112</v>
      </c>
      <c r="D15" s="111"/>
      <c r="E15" s="48" t="s">
        <v>123</v>
      </c>
      <c r="F15" s="46" t="s">
        <v>83</v>
      </c>
      <c r="G15" s="46" t="s">
        <v>83</v>
      </c>
      <c r="H15" s="46" t="s">
        <v>82</v>
      </c>
      <c r="I15" s="46" t="s">
        <v>82</v>
      </c>
      <c r="J15" s="116" t="s">
        <v>85</v>
      </c>
      <c r="K15" s="117"/>
      <c r="L15" s="125" t="s">
        <v>88</v>
      </c>
      <c r="M15" s="126"/>
      <c r="N15" s="117" t="s">
        <v>89</v>
      </c>
      <c r="O15" s="118"/>
      <c r="P15" s="3">
        <v>50000000</v>
      </c>
      <c r="Q15" s="23" t="s">
        <v>126</v>
      </c>
    </row>
    <row r="16" spans="2:18" ht="75" customHeight="1" x14ac:dyDescent="0.25">
      <c r="B16" s="31"/>
      <c r="C16" s="111"/>
      <c r="D16" s="111"/>
      <c r="E16" s="48"/>
      <c r="F16" s="46"/>
      <c r="G16" s="46"/>
      <c r="H16" s="46"/>
      <c r="I16" s="46"/>
      <c r="J16" s="116" t="s">
        <v>124</v>
      </c>
      <c r="K16" s="117"/>
      <c r="L16" s="125" t="s">
        <v>99</v>
      </c>
      <c r="M16" s="126"/>
      <c r="N16" s="117" t="s">
        <v>100</v>
      </c>
      <c r="O16" s="118"/>
      <c r="P16" s="3">
        <v>105000000</v>
      </c>
      <c r="Q16" s="23" t="s">
        <v>126</v>
      </c>
    </row>
    <row r="17" spans="2:18" ht="75" customHeight="1" x14ac:dyDescent="0.25">
      <c r="B17" s="31"/>
      <c r="C17" s="111"/>
      <c r="D17" s="111"/>
      <c r="E17" s="48"/>
      <c r="F17" s="46"/>
      <c r="G17" s="46"/>
      <c r="H17" s="46"/>
      <c r="I17" s="46"/>
      <c r="J17" s="116" t="s">
        <v>124</v>
      </c>
      <c r="K17" s="117"/>
      <c r="L17" s="125" t="s">
        <v>101</v>
      </c>
      <c r="M17" s="126"/>
      <c r="N17" s="117" t="s">
        <v>102</v>
      </c>
      <c r="O17" s="118"/>
      <c r="P17" s="3">
        <v>76200000</v>
      </c>
      <c r="Q17" s="23" t="s">
        <v>126</v>
      </c>
    </row>
    <row r="18" spans="2:18" ht="75" customHeight="1" x14ac:dyDescent="0.25">
      <c r="B18" s="31"/>
      <c r="C18" s="111"/>
      <c r="D18" s="111"/>
      <c r="E18" s="48"/>
      <c r="F18" s="46"/>
      <c r="G18" s="46"/>
      <c r="H18" s="46"/>
      <c r="I18" s="46"/>
      <c r="J18" s="116" t="s">
        <v>124</v>
      </c>
      <c r="K18" s="117"/>
      <c r="L18" s="125" t="s">
        <v>103</v>
      </c>
      <c r="M18" s="126"/>
      <c r="N18" s="116" t="s">
        <v>104</v>
      </c>
      <c r="O18" s="118"/>
      <c r="P18" s="3">
        <v>100800000</v>
      </c>
      <c r="Q18" s="23" t="s">
        <v>126</v>
      </c>
    </row>
    <row r="19" spans="2:18" ht="75" customHeight="1" x14ac:dyDescent="0.25">
      <c r="B19" s="31"/>
      <c r="C19" s="111"/>
      <c r="D19" s="111"/>
      <c r="E19" s="48"/>
      <c r="F19" s="46"/>
      <c r="G19" s="46"/>
      <c r="H19" s="46"/>
      <c r="I19" s="46"/>
      <c r="J19" s="116" t="s">
        <v>124</v>
      </c>
      <c r="K19" s="117"/>
      <c r="L19" s="125" t="s">
        <v>125</v>
      </c>
      <c r="M19" s="126"/>
      <c r="N19" s="116" t="s">
        <v>127</v>
      </c>
      <c r="O19" s="118"/>
      <c r="P19" s="3">
        <v>88060000</v>
      </c>
      <c r="Q19" s="23" t="s">
        <v>126</v>
      </c>
    </row>
    <row r="20" spans="2:18" ht="75" customHeight="1" x14ac:dyDescent="0.25">
      <c r="B20" s="31" t="s">
        <v>61</v>
      </c>
      <c r="C20" s="111" t="s">
        <v>128</v>
      </c>
      <c r="D20" s="111"/>
      <c r="E20" s="48" t="s">
        <v>129</v>
      </c>
      <c r="F20" s="20" t="s">
        <v>130</v>
      </c>
      <c r="G20" s="20" t="s">
        <v>65</v>
      </c>
      <c r="H20" s="20" t="s">
        <v>66</v>
      </c>
      <c r="I20" s="20" t="s">
        <v>131</v>
      </c>
      <c r="J20" s="116" t="s">
        <v>132</v>
      </c>
      <c r="K20" s="118"/>
      <c r="L20" s="125" t="s">
        <v>133</v>
      </c>
      <c r="M20" s="126"/>
      <c r="N20" s="116" t="s">
        <v>134</v>
      </c>
      <c r="O20" s="118"/>
      <c r="P20" s="3">
        <v>72080000</v>
      </c>
      <c r="Q20" s="23" t="s">
        <v>126</v>
      </c>
    </row>
    <row r="21" spans="2:18" ht="75" customHeight="1" x14ac:dyDescent="0.25">
      <c r="B21" s="31" t="s">
        <v>79</v>
      </c>
      <c r="C21" s="111" t="s">
        <v>135</v>
      </c>
      <c r="D21" s="111"/>
      <c r="E21" s="48" t="s">
        <v>136</v>
      </c>
      <c r="F21" s="47" t="s">
        <v>137</v>
      </c>
      <c r="G21" s="47" t="s">
        <v>138</v>
      </c>
      <c r="H21" s="47" t="s">
        <v>139</v>
      </c>
      <c r="I21" s="47" t="s">
        <v>140</v>
      </c>
      <c r="J21" s="116" t="s">
        <v>141</v>
      </c>
      <c r="K21" s="117"/>
      <c r="L21" s="125" t="s">
        <v>142</v>
      </c>
      <c r="M21" s="126"/>
      <c r="N21" s="117" t="s">
        <v>143</v>
      </c>
      <c r="O21" s="118"/>
      <c r="P21" s="3">
        <v>10000000</v>
      </c>
      <c r="Q21" s="23" t="s">
        <v>126</v>
      </c>
    </row>
    <row r="22" spans="2:18" ht="75" customHeight="1" x14ac:dyDescent="0.25">
      <c r="B22" s="24"/>
      <c r="C22" s="137"/>
      <c r="D22" s="137"/>
      <c r="E22" s="32"/>
      <c r="F22" s="37"/>
      <c r="G22" s="37"/>
      <c r="H22" s="37"/>
      <c r="I22" s="37"/>
      <c r="J22" s="133" t="s">
        <v>132</v>
      </c>
      <c r="K22" s="134"/>
      <c r="L22" s="116" t="s">
        <v>144</v>
      </c>
      <c r="M22" s="118"/>
      <c r="N22" s="135" t="s">
        <v>145</v>
      </c>
      <c r="O22" s="136"/>
      <c r="P22" s="5">
        <v>185004000</v>
      </c>
      <c r="Q22" s="23" t="s">
        <v>126</v>
      </c>
    </row>
    <row r="23" spans="2:18" ht="75" customHeight="1" x14ac:dyDescent="0.25">
      <c r="B23" s="16"/>
      <c r="C23" s="111"/>
      <c r="D23" s="111"/>
      <c r="E23" s="32"/>
      <c r="F23" s="33"/>
      <c r="G23" s="34"/>
      <c r="H23" s="33"/>
      <c r="I23" s="34"/>
      <c r="J23" s="116" t="s">
        <v>132</v>
      </c>
      <c r="K23" s="117"/>
      <c r="L23" s="125" t="s">
        <v>146</v>
      </c>
      <c r="M23" s="126"/>
      <c r="N23" s="117" t="s">
        <v>147</v>
      </c>
      <c r="O23" s="118"/>
      <c r="P23" s="2">
        <v>83200000</v>
      </c>
      <c r="Q23" s="23" t="s">
        <v>126</v>
      </c>
      <c r="R23" s="30"/>
    </row>
    <row r="24" spans="2:18" ht="75" customHeight="1" x14ac:dyDescent="0.25">
      <c r="B24" s="16"/>
      <c r="C24" s="111"/>
      <c r="D24" s="111"/>
      <c r="E24" s="32"/>
      <c r="F24" s="33"/>
      <c r="G24" s="34"/>
      <c r="H24" s="33"/>
      <c r="I24" s="34"/>
      <c r="J24" s="116" t="s">
        <v>132</v>
      </c>
      <c r="K24" s="117"/>
      <c r="L24" s="125" t="s">
        <v>148</v>
      </c>
      <c r="M24" s="126"/>
      <c r="N24" s="117" t="s">
        <v>149</v>
      </c>
      <c r="O24" s="118"/>
      <c r="P24" s="2">
        <v>163600000</v>
      </c>
      <c r="Q24" s="23" t="s">
        <v>126</v>
      </c>
      <c r="R24" s="30"/>
    </row>
    <row r="25" spans="2:18" ht="75" customHeight="1" x14ac:dyDescent="0.25">
      <c r="B25" s="31" t="s">
        <v>90</v>
      </c>
      <c r="C25" s="111" t="s">
        <v>150</v>
      </c>
      <c r="D25" s="111"/>
      <c r="E25" s="48" t="s">
        <v>151</v>
      </c>
      <c r="F25" s="46" t="s">
        <v>152</v>
      </c>
      <c r="G25" s="46" t="s">
        <v>152</v>
      </c>
      <c r="H25" s="46" t="s">
        <v>152</v>
      </c>
      <c r="I25" s="46" t="s">
        <v>153</v>
      </c>
      <c r="J25" s="116" t="s">
        <v>154</v>
      </c>
      <c r="K25" s="117"/>
      <c r="L25" s="125" t="s">
        <v>155</v>
      </c>
      <c r="M25" s="126"/>
      <c r="N25" s="117" t="s">
        <v>156</v>
      </c>
      <c r="O25" s="118"/>
      <c r="P25" s="2">
        <v>64647000</v>
      </c>
      <c r="Q25" s="23" t="s">
        <v>126</v>
      </c>
    </row>
    <row r="26" spans="2:18" ht="16.5" x14ac:dyDescent="0.25">
      <c r="P26" s="1"/>
    </row>
    <row r="27" spans="2:18" ht="21" x14ac:dyDescent="0.25">
      <c r="J27" s="41"/>
      <c r="N27" s="101" t="s">
        <v>181</v>
      </c>
      <c r="O27" s="101"/>
      <c r="P27" s="101"/>
      <c r="Q27" s="42"/>
    </row>
    <row r="28" spans="2:18" ht="16.5" customHeight="1" x14ac:dyDescent="0.25">
      <c r="J28" s="41"/>
      <c r="N28" s="101" t="s">
        <v>158</v>
      </c>
      <c r="O28" s="101"/>
      <c r="P28" s="101"/>
      <c r="Q28" s="42"/>
    </row>
    <row r="29" spans="2:18" ht="16.5" customHeight="1" x14ac:dyDescent="0.25">
      <c r="J29" s="41"/>
      <c r="N29" s="101" t="s">
        <v>157</v>
      </c>
      <c r="O29" s="101"/>
      <c r="P29" s="101"/>
      <c r="Q29" s="42"/>
    </row>
    <row r="30" spans="2:18" ht="21" x14ac:dyDescent="0.35">
      <c r="J30" s="41"/>
      <c r="N30" s="102"/>
      <c r="O30" s="102"/>
      <c r="P30" s="102"/>
      <c r="Q30" s="43"/>
    </row>
    <row r="31" spans="2:18" ht="21" x14ac:dyDescent="0.35">
      <c r="J31" s="41"/>
      <c r="N31" s="102"/>
      <c r="O31" s="102"/>
      <c r="P31" s="102"/>
      <c r="Q31" s="43"/>
    </row>
    <row r="32" spans="2:18" ht="21" x14ac:dyDescent="0.25">
      <c r="J32" s="41"/>
      <c r="N32" s="102"/>
      <c r="O32" s="102"/>
      <c r="P32" s="102"/>
      <c r="Q32" s="44"/>
    </row>
    <row r="33" spans="10:17" ht="21" x14ac:dyDescent="0.25">
      <c r="J33" s="41"/>
      <c r="N33" s="103" t="s">
        <v>108</v>
      </c>
      <c r="O33" s="103"/>
      <c r="P33" s="103"/>
      <c r="Q33" s="45"/>
    </row>
    <row r="34" spans="10:17" x14ac:dyDescent="0.25">
      <c r="J34" s="41"/>
      <c r="K34" s="41"/>
      <c r="L34" s="41"/>
      <c r="M34" s="41"/>
      <c r="N34" s="101" t="s">
        <v>109</v>
      </c>
      <c r="O34" s="101"/>
      <c r="P34" s="101"/>
    </row>
    <row r="35" spans="10:17" x14ac:dyDescent="0.25">
      <c r="N35" s="101" t="s">
        <v>110</v>
      </c>
      <c r="O35" s="101"/>
      <c r="P35" s="101"/>
    </row>
  </sheetData>
  <mergeCells count="98">
    <mergeCell ref="N27:P27"/>
    <mergeCell ref="N28:P28"/>
    <mergeCell ref="N18:O18"/>
    <mergeCell ref="C19:D19"/>
    <mergeCell ref="J19:K19"/>
    <mergeCell ref="L19:M19"/>
    <mergeCell ref="N19:O19"/>
    <mergeCell ref="C18:D18"/>
    <mergeCell ref="C25:D25"/>
    <mergeCell ref="J25:K25"/>
    <mergeCell ref="L25:M25"/>
    <mergeCell ref="N25:O25"/>
    <mergeCell ref="L22:M22"/>
    <mergeCell ref="N22:O22"/>
    <mergeCell ref="N35:P35"/>
    <mergeCell ref="N29:P29"/>
    <mergeCell ref="N30:P30"/>
    <mergeCell ref="N31:P31"/>
    <mergeCell ref="N32:P32"/>
    <mergeCell ref="N33:P33"/>
    <mergeCell ref="N34:P34"/>
    <mergeCell ref="L16:M16"/>
    <mergeCell ref="N16:O16"/>
    <mergeCell ref="C24:D24"/>
    <mergeCell ref="J24:K24"/>
    <mergeCell ref="L24:M24"/>
    <mergeCell ref="N24:O24"/>
    <mergeCell ref="C23:D23"/>
    <mergeCell ref="J23:K23"/>
    <mergeCell ref="L23:M23"/>
    <mergeCell ref="N23:O23"/>
    <mergeCell ref="C21:D21"/>
    <mergeCell ref="J21:K21"/>
    <mergeCell ref="L21:M21"/>
    <mergeCell ref="N21:O21"/>
    <mergeCell ref="C22:D22"/>
    <mergeCell ref="J22:K22"/>
    <mergeCell ref="C15:D15"/>
    <mergeCell ref="J15:K15"/>
    <mergeCell ref="L15:M15"/>
    <mergeCell ref="N15:O15"/>
    <mergeCell ref="C20:D20"/>
    <mergeCell ref="J20:K20"/>
    <mergeCell ref="L20:M20"/>
    <mergeCell ref="N20:O20"/>
    <mergeCell ref="J18:K18"/>
    <mergeCell ref="L18:M18"/>
    <mergeCell ref="C17:D17"/>
    <mergeCell ref="J17:K17"/>
    <mergeCell ref="L17:M17"/>
    <mergeCell ref="N17:O17"/>
    <mergeCell ref="C16:D16"/>
    <mergeCell ref="J16:K16"/>
    <mergeCell ref="C14:D14"/>
    <mergeCell ref="J14:K14"/>
    <mergeCell ref="L14:M14"/>
    <mergeCell ref="N14:O14"/>
    <mergeCell ref="C8:D8"/>
    <mergeCell ref="J8:K8"/>
    <mergeCell ref="L8:M8"/>
    <mergeCell ref="N8:O8"/>
    <mergeCell ref="C9:D9"/>
    <mergeCell ref="J9:K9"/>
    <mergeCell ref="L9:M9"/>
    <mergeCell ref="N9:O9"/>
    <mergeCell ref="C12:D12"/>
    <mergeCell ref="J12:K12"/>
    <mergeCell ref="L12:M12"/>
    <mergeCell ref="N12:O12"/>
    <mergeCell ref="C7:D7"/>
    <mergeCell ref="J7:K7"/>
    <mergeCell ref="L7:M7"/>
    <mergeCell ref="N7:O7"/>
    <mergeCell ref="C13:D13"/>
    <mergeCell ref="J13:K13"/>
    <mergeCell ref="L13:M13"/>
    <mergeCell ref="N13:O13"/>
    <mergeCell ref="C10:D10"/>
    <mergeCell ref="J10:K10"/>
    <mergeCell ref="L10:M10"/>
    <mergeCell ref="N10:O10"/>
    <mergeCell ref="C11:D11"/>
    <mergeCell ref="J11:K11"/>
    <mergeCell ref="L11:M11"/>
    <mergeCell ref="N11:O11"/>
    <mergeCell ref="B1:Q1"/>
    <mergeCell ref="B2:Q2"/>
    <mergeCell ref="B3:Q3"/>
    <mergeCell ref="B5:B6"/>
    <mergeCell ref="C5:D6"/>
    <mergeCell ref="E5:E6"/>
    <mergeCell ref="F5:I5"/>
    <mergeCell ref="J5:K6"/>
    <mergeCell ref="L5:O5"/>
    <mergeCell ref="P5:P6"/>
    <mergeCell ref="Q5:Q6"/>
    <mergeCell ref="L6:M6"/>
    <mergeCell ref="N6:O6"/>
  </mergeCells>
  <pageMargins left="0.2" right="0.2" top="0.5" bottom="0.25" header="0.3" footer="0.3"/>
  <pageSetup paperSize="10000" scale="9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N48"/>
  <sheetViews>
    <sheetView topLeftCell="F22" workbookViewId="0">
      <selection activeCell="B1" sqref="B1:M48"/>
    </sheetView>
  </sheetViews>
  <sheetFormatPr defaultRowHeight="15" x14ac:dyDescent="0.25"/>
  <cols>
    <col min="1" max="1" width="9.140625" style="6"/>
    <col min="2" max="2" width="5.5703125" style="6" customWidth="1"/>
    <col min="3" max="4" width="9.140625" style="6"/>
    <col min="5" max="13" width="18.85546875" style="6" customWidth="1"/>
    <col min="14" max="14" width="16.85546875" style="6" bestFit="1" customWidth="1"/>
    <col min="15" max="16384" width="9.140625" style="6"/>
  </cols>
  <sheetData>
    <row r="1" spans="2:14" ht="18" x14ac:dyDescent="0.25">
      <c r="B1" s="138" t="s">
        <v>180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2:14" ht="18.75" customHeight="1" x14ac:dyDescent="0.25">
      <c r="B2" s="138" t="s">
        <v>17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</row>
    <row r="3" spans="2:14" ht="18.75" customHeight="1" x14ac:dyDescent="0.25">
      <c r="B3" s="138" t="s">
        <v>159</v>
      </c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</row>
    <row r="4" spans="2:14" ht="16.5" customHeight="1" x14ac:dyDescent="0.25">
      <c r="C4" s="7"/>
      <c r="D4" s="7"/>
      <c r="E4" s="7"/>
      <c r="F4" s="7"/>
      <c r="G4" s="7"/>
      <c r="H4" s="7"/>
      <c r="I4" s="7"/>
      <c r="J4" s="7"/>
      <c r="K4" s="7"/>
      <c r="L4" s="94"/>
      <c r="M4" s="7"/>
    </row>
    <row r="5" spans="2:14" ht="16.5" customHeight="1" x14ac:dyDescent="0.25">
      <c r="B5" s="140" t="s">
        <v>1</v>
      </c>
      <c r="C5" s="108" t="s">
        <v>2</v>
      </c>
      <c r="D5" s="142"/>
      <c r="E5" s="104" t="s">
        <v>3</v>
      </c>
      <c r="F5" s="104" t="s">
        <v>160</v>
      </c>
      <c r="G5" s="104" t="s">
        <v>161</v>
      </c>
      <c r="H5" s="104" t="s">
        <v>163</v>
      </c>
      <c r="I5" s="104" t="s">
        <v>168</v>
      </c>
      <c r="J5" s="104" t="s">
        <v>169</v>
      </c>
      <c r="K5" s="104" t="s">
        <v>170</v>
      </c>
      <c r="L5" s="104" t="s">
        <v>171</v>
      </c>
      <c r="M5" s="104" t="s">
        <v>172</v>
      </c>
    </row>
    <row r="6" spans="2:14" ht="16.5" customHeight="1" x14ac:dyDescent="0.25">
      <c r="B6" s="141"/>
      <c r="C6" s="143"/>
      <c r="D6" s="144"/>
      <c r="E6" s="105"/>
      <c r="F6" s="105"/>
      <c r="G6" s="105"/>
      <c r="H6" s="105"/>
      <c r="I6" s="105"/>
      <c r="J6" s="105"/>
      <c r="K6" s="105"/>
      <c r="L6" s="105"/>
      <c r="M6" s="105"/>
    </row>
    <row r="7" spans="2:14" ht="16.5" x14ac:dyDescent="0.25">
      <c r="B7" s="10">
        <v>1</v>
      </c>
      <c r="C7" s="119">
        <v>2</v>
      </c>
      <c r="D7" s="120"/>
      <c r="E7" s="11">
        <v>3</v>
      </c>
      <c r="F7" s="49">
        <v>4</v>
      </c>
      <c r="G7" s="49">
        <v>5</v>
      </c>
      <c r="H7" s="49">
        <v>6</v>
      </c>
      <c r="I7" s="49">
        <v>7</v>
      </c>
      <c r="J7" s="49">
        <v>8</v>
      </c>
      <c r="K7" s="49">
        <v>9</v>
      </c>
      <c r="L7" s="49">
        <v>10</v>
      </c>
      <c r="M7" s="49">
        <v>11</v>
      </c>
    </row>
    <row r="8" spans="2:14" s="55" customFormat="1" ht="30" customHeight="1" x14ac:dyDescent="0.25">
      <c r="B8" s="50" t="s">
        <v>116</v>
      </c>
      <c r="C8" s="162" t="s">
        <v>112</v>
      </c>
      <c r="D8" s="162"/>
      <c r="E8" s="51" t="s">
        <v>32</v>
      </c>
      <c r="F8" s="52" t="s">
        <v>162</v>
      </c>
      <c r="G8" s="63">
        <v>1315</v>
      </c>
      <c r="H8" s="53" t="s">
        <v>164</v>
      </c>
      <c r="I8" s="65">
        <v>328.75</v>
      </c>
      <c r="J8" s="66">
        <v>1197.7</v>
      </c>
      <c r="K8" s="67">
        <f>(J8/I8)*100</f>
        <v>364.319391634981</v>
      </c>
      <c r="L8" s="68" t="s">
        <v>174</v>
      </c>
      <c r="M8" s="154"/>
    </row>
    <row r="9" spans="2:14" s="55" customFormat="1" ht="30" customHeight="1" x14ac:dyDescent="0.25">
      <c r="B9" s="56"/>
      <c r="C9" s="157"/>
      <c r="D9" s="157"/>
      <c r="E9" s="57"/>
      <c r="F9" s="52"/>
      <c r="G9" s="63"/>
      <c r="H9" s="58" t="s">
        <v>165</v>
      </c>
      <c r="I9" s="65">
        <v>657.5</v>
      </c>
      <c r="J9" s="66">
        <v>1992.67</v>
      </c>
      <c r="K9" s="67">
        <f t="shared" ref="K9:K11" si="0">(J9/I9)*100</f>
        <v>303.06768060836504</v>
      </c>
      <c r="L9" s="68" t="s">
        <v>174</v>
      </c>
      <c r="M9" s="155"/>
      <c r="N9" s="55">
        <v>794.97</v>
      </c>
    </row>
    <row r="10" spans="2:14" s="55" customFormat="1" ht="30" customHeight="1" x14ac:dyDescent="0.25">
      <c r="B10" s="56"/>
      <c r="C10" s="158"/>
      <c r="D10" s="158"/>
      <c r="E10" s="57"/>
      <c r="F10" s="52"/>
      <c r="G10" s="63"/>
      <c r="H10" s="58" t="s">
        <v>166</v>
      </c>
      <c r="I10" s="65">
        <v>986.25</v>
      </c>
      <c r="J10" s="66">
        <v>2025</v>
      </c>
      <c r="K10" s="67">
        <f t="shared" si="0"/>
        <v>205.32319391634979</v>
      </c>
      <c r="L10" s="68" t="s">
        <v>174</v>
      </c>
      <c r="M10" s="155"/>
      <c r="N10" s="59">
        <f>J8+N9</f>
        <v>1992.67</v>
      </c>
    </row>
    <row r="11" spans="2:14" s="55" customFormat="1" ht="30" customHeight="1" x14ac:dyDescent="0.25">
      <c r="B11" s="56"/>
      <c r="C11" s="158"/>
      <c r="D11" s="158"/>
      <c r="E11" s="57"/>
      <c r="F11" s="52"/>
      <c r="G11" s="63"/>
      <c r="H11" s="58" t="s">
        <v>167</v>
      </c>
      <c r="I11" s="65">
        <v>1315</v>
      </c>
      <c r="J11" s="66">
        <v>3314.17</v>
      </c>
      <c r="K11" s="67">
        <f t="shared" si="0"/>
        <v>252.02813688212927</v>
      </c>
      <c r="L11" s="68" t="s">
        <v>174</v>
      </c>
      <c r="M11" s="155"/>
    </row>
    <row r="12" spans="2:14" s="55" customFormat="1" ht="15" customHeight="1" x14ac:dyDescent="0.25">
      <c r="B12" s="159"/>
      <c r="C12" s="160"/>
      <c r="D12" s="160"/>
      <c r="E12" s="160"/>
      <c r="F12" s="160"/>
      <c r="G12" s="160"/>
      <c r="H12" s="160"/>
      <c r="I12" s="160"/>
      <c r="J12" s="160"/>
      <c r="K12" s="160"/>
      <c r="L12" s="161"/>
      <c r="M12" s="155"/>
    </row>
    <row r="13" spans="2:14" s="55" customFormat="1" ht="30" customHeight="1" x14ac:dyDescent="0.25">
      <c r="B13" s="60">
        <v>2</v>
      </c>
      <c r="C13" s="162" t="s">
        <v>112</v>
      </c>
      <c r="D13" s="162"/>
      <c r="E13" s="51" t="s">
        <v>33</v>
      </c>
      <c r="F13" s="52" t="s">
        <v>162</v>
      </c>
      <c r="G13" s="63">
        <v>16885</v>
      </c>
      <c r="H13" s="53" t="s">
        <v>164</v>
      </c>
      <c r="I13" s="65">
        <v>4221.25</v>
      </c>
      <c r="J13" s="64">
        <v>2451.4</v>
      </c>
      <c r="K13" s="67">
        <f>(J13/I13)*100</f>
        <v>58.072845721054186</v>
      </c>
      <c r="L13" s="51" t="s">
        <v>173</v>
      </c>
      <c r="M13" s="155"/>
    </row>
    <row r="14" spans="2:14" s="55" customFormat="1" ht="30" customHeight="1" x14ac:dyDescent="0.25">
      <c r="B14" s="56"/>
      <c r="C14" s="163"/>
      <c r="D14" s="163"/>
      <c r="E14" s="54"/>
      <c r="F14" s="52"/>
      <c r="G14" s="63"/>
      <c r="H14" s="58" t="s">
        <v>165</v>
      </c>
      <c r="I14" s="65">
        <v>8442.5</v>
      </c>
      <c r="J14" s="64">
        <v>6510.4</v>
      </c>
      <c r="K14" s="67">
        <f t="shared" ref="K14:K16" si="1">(J14/I14)*100</f>
        <v>77.114598756292565</v>
      </c>
      <c r="L14" s="51" t="s">
        <v>173</v>
      </c>
      <c r="M14" s="155"/>
      <c r="N14" s="55">
        <v>4059</v>
      </c>
    </row>
    <row r="15" spans="2:14" s="55" customFormat="1" ht="30" customHeight="1" x14ac:dyDescent="0.25">
      <c r="B15" s="56"/>
      <c r="C15" s="163"/>
      <c r="D15" s="163"/>
      <c r="E15" s="54"/>
      <c r="F15" s="52"/>
      <c r="G15" s="63"/>
      <c r="H15" s="58" t="s">
        <v>166</v>
      </c>
      <c r="I15" s="65">
        <v>12663.75</v>
      </c>
      <c r="J15" s="64">
        <v>12895</v>
      </c>
      <c r="K15" s="67">
        <f t="shared" si="1"/>
        <v>101.82607837330964</v>
      </c>
      <c r="L15" s="68" t="s">
        <v>174</v>
      </c>
      <c r="M15" s="155"/>
      <c r="N15" s="59">
        <f>J13+N14</f>
        <v>6510.4</v>
      </c>
    </row>
    <row r="16" spans="2:14" s="55" customFormat="1" ht="30" customHeight="1" x14ac:dyDescent="0.25">
      <c r="B16" s="56"/>
      <c r="C16" s="163"/>
      <c r="D16" s="163"/>
      <c r="E16" s="54"/>
      <c r="F16" s="52"/>
      <c r="G16" s="63"/>
      <c r="H16" s="58" t="s">
        <v>167</v>
      </c>
      <c r="I16" s="65">
        <v>16885</v>
      </c>
      <c r="J16" s="64">
        <v>17218.099999999999</v>
      </c>
      <c r="K16" s="67">
        <f t="shared" si="1"/>
        <v>101.972756884809</v>
      </c>
      <c r="L16" s="68" t="s">
        <v>174</v>
      </c>
      <c r="M16" s="155"/>
    </row>
    <row r="17" spans="2:14" s="55" customFormat="1" ht="15" customHeight="1" x14ac:dyDescent="0.25">
      <c r="B17" s="151"/>
      <c r="C17" s="152"/>
      <c r="D17" s="152"/>
      <c r="E17" s="152"/>
      <c r="F17" s="152"/>
      <c r="G17" s="152"/>
      <c r="H17" s="152"/>
      <c r="I17" s="152"/>
      <c r="J17" s="152"/>
      <c r="K17" s="152"/>
      <c r="L17" s="153"/>
      <c r="M17" s="155"/>
    </row>
    <row r="18" spans="2:14" s="55" customFormat="1" ht="30" customHeight="1" x14ac:dyDescent="0.25">
      <c r="B18" s="50" t="s">
        <v>16</v>
      </c>
      <c r="C18" s="162" t="s">
        <v>112</v>
      </c>
      <c r="D18" s="162"/>
      <c r="E18" s="51" t="s">
        <v>123</v>
      </c>
      <c r="F18" s="52" t="s">
        <v>175</v>
      </c>
      <c r="G18" s="69">
        <v>35</v>
      </c>
      <c r="H18" s="53" t="s">
        <v>164</v>
      </c>
      <c r="I18" s="65">
        <v>34</v>
      </c>
      <c r="J18" s="64">
        <v>34.56</v>
      </c>
      <c r="K18" s="67">
        <f>(J18/I18)*100</f>
        <v>101.64705882352942</v>
      </c>
      <c r="L18" s="68" t="s">
        <v>174</v>
      </c>
      <c r="M18" s="155"/>
    </row>
    <row r="19" spans="2:14" s="55" customFormat="1" ht="30" customHeight="1" x14ac:dyDescent="0.25">
      <c r="B19" s="50"/>
      <c r="C19" s="162"/>
      <c r="D19" s="162"/>
      <c r="E19" s="51"/>
      <c r="F19" s="52"/>
      <c r="G19" s="63"/>
      <c r="H19" s="58" t="s">
        <v>165</v>
      </c>
      <c r="I19" s="65">
        <v>34</v>
      </c>
      <c r="J19" s="64">
        <v>35.200000000000003</v>
      </c>
      <c r="K19" s="67">
        <f t="shared" ref="K19:K21" si="2">(J19/I19)*100</f>
        <v>103.5294117647059</v>
      </c>
      <c r="L19" s="68" t="s">
        <v>174</v>
      </c>
      <c r="M19" s="155"/>
    </row>
    <row r="20" spans="2:14" s="55" customFormat="1" ht="30" customHeight="1" x14ac:dyDescent="0.25">
      <c r="B20" s="50"/>
      <c r="C20" s="162"/>
      <c r="D20" s="162"/>
      <c r="E20" s="51"/>
      <c r="F20" s="52"/>
      <c r="G20" s="51"/>
      <c r="H20" s="58" t="s">
        <v>166</v>
      </c>
      <c r="I20" s="65">
        <v>35</v>
      </c>
      <c r="J20" s="64">
        <v>36</v>
      </c>
      <c r="K20" s="67">
        <f t="shared" si="2"/>
        <v>102.85714285714285</v>
      </c>
      <c r="L20" s="68" t="s">
        <v>174</v>
      </c>
      <c r="M20" s="155"/>
    </row>
    <row r="21" spans="2:14" s="55" customFormat="1" ht="30" customHeight="1" x14ac:dyDescent="0.25">
      <c r="B21" s="50"/>
      <c r="C21" s="162"/>
      <c r="D21" s="162"/>
      <c r="E21" s="51"/>
      <c r="F21" s="52"/>
      <c r="G21" s="51"/>
      <c r="H21" s="58" t="s">
        <v>167</v>
      </c>
      <c r="I21" s="65">
        <v>35</v>
      </c>
      <c r="J21" s="64">
        <v>36.51</v>
      </c>
      <c r="K21" s="67">
        <f t="shared" si="2"/>
        <v>104.31428571428572</v>
      </c>
      <c r="L21" s="68" t="s">
        <v>174</v>
      </c>
      <c r="M21" s="155"/>
    </row>
    <row r="22" spans="2:14" s="55" customFormat="1" ht="15" customHeight="1" x14ac:dyDescent="0.25">
      <c r="B22" s="164"/>
      <c r="C22" s="165"/>
      <c r="D22" s="165"/>
      <c r="E22" s="165"/>
      <c r="F22" s="165"/>
      <c r="G22" s="165"/>
      <c r="H22" s="165"/>
      <c r="I22" s="165"/>
      <c r="J22" s="165"/>
      <c r="K22" s="165"/>
      <c r="L22" s="166"/>
      <c r="M22" s="155"/>
    </row>
    <row r="23" spans="2:14" s="55" customFormat="1" ht="30" customHeight="1" x14ac:dyDescent="0.25">
      <c r="B23" s="50" t="s">
        <v>61</v>
      </c>
      <c r="C23" s="162" t="s">
        <v>128</v>
      </c>
      <c r="D23" s="162"/>
      <c r="E23" s="51" t="s">
        <v>129</v>
      </c>
      <c r="F23" s="52" t="s">
        <v>176</v>
      </c>
      <c r="G23" s="51">
        <v>20</v>
      </c>
      <c r="H23" s="53" t="s">
        <v>164</v>
      </c>
      <c r="I23" s="70">
        <v>5</v>
      </c>
      <c r="J23" s="72">
        <v>15</v>
      </c>
      <c r="K23" s="67">
        <f t="shared" ref="K23:K26" si="3">(J23/I23)*100</f>
        <v>300</v>
      </c>
      <c r="L23" s="68" t="s">
        <v>174</v>
      </c>
      <c r="M23" s="155"/>
    </row>
    <row r="24" spans="2:14" s="55" customFormat="1" ht="30" customHeight="1" x14ac:dyDescent="0.25">
      <c r="B24" s="56"/>
      <c r="C24" s="158"/>
      <c r="D24" s="158"/>
      <c r="E24" s="57"/>
      <c r="F24" s="52"/>
      <c r="G24" s="57"/>
      <c r="H24" s="58" t="s">
        <v>165</v>
      </c>
      <c r="I24" s="71">
        <v>10</v>
      </c>
      <c r="J24" s="72">
        <v>20</v>
      </c>
      <c r="K24" s="67">
        <f t="shared" si="3"/>
        <v>200</v>
      </c>
      <c r="L24" s="68" t="s">
        <v>174</v>
      </c>
      <c r="M24" s="155"/>
    </row>
    <row r="25" spans="2:14" s="55" customFormat="1" ht="30" customHeight="1" x14ac:dyDescent="0.25">
      <c r="B25" s="56"/>
      <c r="C25" s="158"/>
      <c r="D25" s="158"/>
      <c r="E25" s="57"/>
      <c r="F25" s="52"/>
      <c r="G25" s="57"/>
      <c r="H25" s="58" t="s">
        <v>166</v>
      </c>
      <c r="I25" s="71">
        <v>15</v>
      </c>
      <c r="J25" s="72">
        <v>20</v>
      </c>
      <c r="K25" s="67">
        <f t="shared" si="3"/>
        <v>133.33333333333331</v>
      </c>
      <c r="L25" s="93" t="s">
        <v>174</v>
      </c>
      <c r="M25" s="155"/>
    </row>
    <row r="26" spans="2:14" s="55" customFormat="1" ht="30" customHeight="1" x14ac:dyDescent="0.25">
      <c r="B26" s="56"/>
      <c r="C26" s="158"/>
      <c r="D26" s="158"/>
      <c r="E26" s="57"/>
      <c r="F26" s="52"/>
      <c r="G26" s="57"/>
      <c r="H26" s="58" t="s">
        <v>167</v>
      </c>
      <c r="I26" s="71">
        <v>20</v>
      </c>
      <c r="J26" s="72">
        <v>20</v>
      </c>
      <c r="K26" s="67">
        <f t="shared" si="3"/>
        <v>100</v>
      </c>
      <c r="L26" s="62" t="s">
        <v>178</v>
      </c>
      <c r="M26" s="155"/>
    </row>
    <row r="27" spans="2:14" s="55" customFormat="1" ht="15" customHeight="1" x14ac:dyDescent="0.25">
      <c r="B27" s="159"/>
      <c r="C27" s="160"/>
      <c r="D27" s="160"/>
      <c r="E27" s="160"/>
      <c r="F27" s="160"/>
      <c r="G27" s="160"/>
      <c r="H27" s="160"/>
      <c r="I27" s="160"/>
      <c r="J27" s="160"/>
      <c r="K27" s="160"/>
      <c r="L27" s="161"/>
      <c r="M27" s="155"/>
    </row>
    <row r="28" spans="2:14" s="55" customFormat="1" ht="38.1" customHeight="1" x14ac:dyDescent="0.25">
      <c r="B28" s="50" t="s">
        <v>79</v>
      </c>
      <c r="C28" s="162" t="s">
        <v>135</v>
      </c>
      <c r="D28" s="162"/>
      <c r="E28" s="51" t="s">
        <v>191</v>
      </c>
      <c r="F28" s="52" t="s">
        <v>190</v>
      </c>
      <c r="G28" s="70" t="s">
        <v>195</v>
      </c>
      <c r="H28" s="53" t="s">
        <v>164</v>
      </c>
      <c r="I28" s="92" t="s">
        <v>192</v>
      </c>
      <c r="J28" s="70" t="s">
        <v>196</v>
      </c>
      <c r="K28" s="52">
        <v>0</v>
      </c>
      <c r="L28" s="51" t="s">
        <v>173</v>
      </c>
      <c r="M28" s="155"/>
    </row>
    <row r="29" spans="2:14" s="55" customFormat="1" ht="38.1" customHeight="1" x14ac:dyDescent="0.25">
      <c r="B29" s="56"/>
      <c r="C29" s="158"/>
      <c r="D29" s="158"/>
      <c r="E29" s="57"/>
      <c r="F29" s="52"/>
      <c r="G29" s="57"/>
      <c r="H29" s="58" t="s">
        <v>165</v>
      </c>
      <c r="I29" s="92" t="s">
        <v>193</v>
      </c>
      <c r="J29" s="70" t="s">
        <v>194</v>
      </c>
      <c r="K29" s="75">
        <v>150</v>
      </c>
      <c r="L29" s="93" t="s">
        <v>174</v>
      </c>
      <c r="M29" s="155"/>
    </row>
    <row r="30" spans="2:14" s="55" customFormat="1" ht="38.1" customHeight="1" x14ac:dyDescent="0.25">
      <c r="B30" s="60"/>
      <c r="C30" s="162"/>
      <c r="D30" s="162"/>
      <c r="E30" s="57"/>
      <c r="F30" s="52"/>
      <c r="G30" s="61"/>
      <c r="H30" s="58" t="s">
        <v>166</v>
      </c>
      <c r="I30" s="92" t="s">
        <v>194</v>
      </c>
      <c r="J30" s="70" t="s">
        <v>194</v>
      </c>
      <c r="K30" s="75">
        <v>100</v>
      </c>
      <c r="L30" s="62" t="s">
        <v>178</v>
      </c>
      <c r="M30" s="155"/>
      <c r="N30" s="59"/>
    </row>
    <row r="31" spans="2:14" s="55" customFormat="1" ht="38.1" customHeight="1" x14ac:dyDescent="0.25">
      <c r="B31" s="60"/>
      <c r="C31" s="162"/>
      <c r="D31" s="162"/>
      <c r="E31" s="57"/>
      <c r="F31" s="52"/>
      <c r="G31" s="57"/>
      <c r="H31" s="58" t="s">
        <v>167</v>
      </c>
      <c r="I31" s="70" t="s">
        <v>195</v>
      </c>
      <c r="J31" s="70" t="s">
        <v>195</v>
      </c>
      <c r="K31" s="75">
        <v>100</v>
      </c>
      <c r="L31" s="62" t="s">
        <v>178</v>
      </c>
      <c r="M31" s="155"/>
      <c r="N31" s="59"/>
    </row>
    <row r="32" spans="2:14" s="55" customFormat="1" ht="15" customHeight="1" x14ac:dyDescent="0.25">
      <c r="B32" s="159"/>
      <c r="C32" s="160"/>
      <c r="D32" s="160"/>
      <c r="E32" s="160"/>
      <c r="F32" s="160"/>
      <c r="G32" s="160"/>
      <c r="H32" s="160"/>
      <c r="I32" s="160"/>
      <c r="J32" s="160"/>
      <c r="K32" s="160"/>
      <c r="L32" s="161"/>
      <c r="M32" s="155"/>
      <c r="N32" s="59"/>
    </row>
    <row r="33" spans="2:14" s="55" customFormat="1" ht="30" customHeight="1" x14ac:dyDescent="0.25">
      <c r="B33" s="73" t="s">
        <v>90</v>
      </c>
      <c r="C33" s="157" t="s">
        <v>150</v>
      </c>
      <c r="D33" s="157"/>
      <c r="E33" s="62" t="s">
        <v>151</v>
      </c>
      <c r="F33" s="74" t="s">
        <v>177</v>
      </c>
      <c r="G33" s="62">
        <v>1</v>
      </c>
      <c r="H33" s="53" t="s">
        <v>164</v>
      </c>
      <c r="I33" s="62">
        <v>0</v>
      </c>
      <c r="J33" s="62">
        <v>0</v>
      </c>
      <c r="K33" s="76">
        <v>100</v>
      </c>
      <c r="L33" s="62" t="s">
        <v>178</v>
      </c>
      <c r="M33" s="155"/>
    </row>
    <row r="34" spans="2:14" s="55" customFormat="1" ht="30" customHeight="1" x14ac:dyDescent="0.25">
      <c r="B34" s="56"/>
      <c r="C34" s="158"/>
      <c r="D34" s="158"/>
      <c r="E34" s="57"/>
      <c r="F34" s="52"/>
      <c r="G34" s="57"/>
      <c r="H34" s="58" t="s">
        <v>165</v>
      </c>
      <c r="I34" s="70">
        <v>0</v>
      </c>
      <c r="J34" s="70">
        <v>0</v>
      </c>
      <c r="K34" s="75">
        <v>100</v>
      </c>
      <c r="L34" s="62" t="s">
        <v>178</v>
      </c>
      <c r="M34" s="155"/>
    </row>
    <row r="35" spans="2:14" s="55" customFormat="1" ht="30" customHeight="1" x14ac:dyDescent="0.25">
      <c r="B35" s="60"/>
      <c r="C35" s="162"/>
      <c r="D35" s="162"/>
      <c r="E35" s="57"/>
      <c r="F35" s="52"/>
      <c r="G35" s="61"/>
      <c r="H35" s="58" t="s">
        <v>166</v>
      </c>
      <c r="I35" s="70">
        <v>0</v>
      </c>
      <c r="J35" s="70">
        <v>0</v>
      </c>
      <c r="K35" s="75">
        <v>100</v>
      </c>
      <c r="L35" s="62" t="s">
        <v>178</v>
      </c>
      <c r="M35" s="155"/>
      <c r="N35" s="59"/>
    </row>
    <row r="36" spans="2:14" s="55" customFormat="1" ht="30" customHeight="1" x14ac:dyDescent="0.25">
      <c r="B36" s="60"/>
      <c r="C36" s="162"/>
      <c r="D36" s="162"/>
      <c r="E36" s="57"/>
      <c r="F36" s="52"/>
      <c r="G36" s="57"/>
      <c r="H36" s="58" t="s">
        <v>167</v>
      </c>
      <c r="I36" s="70">
        <v>1</v>
      </c>
      <c r="J36" s="70">
        <v>1</v>
      </c>
      <c r="K36" s="75">
        <v>100</v>
      </c>
      <c r="L36" s="62" t="s">
        <v>178</v>
      </c>
      <c r="M36" s="155"/>
      <c r="N36" s="59"/>
    </row>
    <row r="37" spans="2:14" s="55" customFormat="1" ht="15" customHeight="1" x14ac:dyDescent="0.25">
      <c r="B37" s="159"/>
      <c r="C37" s="160"/>
      <c r="D37" s="160"/>
      <c r="E37" s="160"/>
      <c r="F37" s="160"/>
      <c r="G37" s="160"/>
      <c r="H37" s="160"/>
      <c r="I37" s="160"/>
      <c r="J37" s="160"/>
      <c r="K37" s="160"/>
      <c r="L37" s="161"/>
      <c r="M37" s="156"/>
      <c r="N37" s="59"/>
    </row>
    <row r="40" spans="2:14" ht="16.5" customHeight="1" x14ac:dyDescent="0.25">
      <c r="K40" s="101" t="s">
        <v>197</v>
      </c>
      <c r="L40" s="101"/>
      <c r="M40" s="101"/>
    </row>
    <row r="41" spans="2:14" ht="16.5" customHeight="1" x14ac:dyDescent="0.25">
      <c r="K41" s="101" t="s">
        <v>158</v>
      </c>
      <c r="L41" s="101"/>
      <c r="M41" s="101"/>
    </row>
    <row r="42" spans="2:14" x14ac:dyDescent="0.25">
      <c r="K42" s="101" t="s">
        <v>157</v>
      </c>
      <c r="L42" s="101"/>
      <c r="M42" s="101"/>
    </row>
    <row r="43" spans="2:14" x14ac:dyDescent="0.25">
      <c r="K43" s="102"/>
      <c r="L43" s="102"/>
      <c r="M43" s="102"/>
    </row>
    <row r="44" spans="2:14" x14ac:dyDescent="0.25">
      <c r="K44" s="102"/>
      <c r="L44" s="102"/>
      <c r="M44" s="102"/>
    </row>
    <row r="45" spans="2:14" x14ac:dyDescent="0.25">
      <c r="K45" s="102"/>
      <c r="L45" s="102"/>
      <c r="M45" s="102"/>
    </row>
    <row r="46" spans="2:14" x14ac:dyDescent="0.25">
      <c r="K46" s="103" t="s">
        <v>108</v>
      </c>
      <c r="L46" s="103"/>
      <c r="M46" s="103"/>
    </row>
    <row r="47" spans="2:14" x14ac:dyDescent="0.25">
      <c r="K47" s="101" t="s">
        <v>109</v>
      </c>
      <c r="L47" s="101"/>
      <c r="M47" s="101"/>
    </row>
    <row r="48" spans="2:14" x14ac:dyDescent="0.25">
      <c r="K48" s="101" t="s">
        <v>110</v>
      </c>
      <c r="L48" s="101"/>
      <c r="M48" s="101"/>
    </row>
  </sheetData>
  <mergeCells count="55">
    <mergeCell ref="K45:M45"/>
    <mergeCell ref="K46:M46"/>
    <mergeCell ref="K47:M47"/>
    <mergeCell ref="K48:M48"/>
    <mergeCell ref="K40:M40"/>
    <mergeCell ref="K41:M41"/>
    <mergeCell ref="K42:M42"/>
    <mergeCell ref="K43:M43"/>
    <mergeCell ref="K44:M44"/>
    <mergeCell ref="C8:D8"/>
    <mergeCell ref="C9:D9"/>
    <mergeCell ref="C7:D7"/>
    <mergeCell ref="M5:M6"/>
    <mergeCell ref="B5:B6"/>
    <mergeCell ref="C5:D6"/>
    <mergeCell ref="E5:E6"/>
    <mergeCell ref="C33:D33"/>
    <mergeCell ref="C29:D29"/>
    <mergeCell ref="C30:D30"/>
    <mergeCell ref="C23:D23"/>
    <mergeCell ref="C28:D28"/>
    <mergeCell ref="C24:D24"/>
    <mergeCell ref="C25:D25"/>
    <mergeCell ref="B22:L22"/>
    <mergeCell ref="C26:D26"/>
    <mergeCell ref="F5:F6"/>
    <mergeCell ref="G5:G6"/>
    <mergeCell ref="H5:H6"/>
    <mergeCell ref="J5:J6"/>
    <mergeCell ref="I5:I6"/>
    <mergeCell ref="K5:K6"/>
    <mergeCell ref="L5:L6"/>
    <mergeCell ref="C21:D21"/>
    <mergeCell ref="C19:D19"/>
    <mergeCell ref="C20:D20"/>
    <mergeCell ref="C18:D18"/>
    <mergeCell ref="C13:D13"/>
    <mergeCell ref="C10:D10"/>
    <mergeCell ref="C11:D11"/>
    <mergeCell ref="B37:L37"/>
    <mergeCell ref="M8:M37"/>
    <mergeCell ref="B1:M1"/>
    <mergeCell ref="B2:M2"/>
    <mergeCell ref="B3:M3"/>
    <mergeCell ref="B27:L27"/>
    <mergeCell ref="C31:D31"/>
    <mergeCell ref="B32:L32"/>
    <mergeCell ref="C34:D34"/>
    <mergeCell ref="C35:D35"/>
    <mergeCell ref="C36:D36"/>
    <mergeCell ref="C14:D14"/>
    <mergeCell ref="C16:D16"/>
    <mergeCell ref="C15:D15"/>
    <mergeCell ref="B12:L12"/>
    <mergeCell ref="B17:L17"/>
  </mergeCells>
  <printOptions horizontalCentered="1"/>
  <pageMargins left="0.2" right="0.2" top="0.75" bottom="0.75" header="0.3" footer="0.3"/>
  <pageSetup paperSize="10000" scale="8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S34"/>
  <sheetViews>
    <sheetView workbookViewId="0">
      <selection sqref="A1:XFD1048576"/>
    </sheetView>
  </sheetViews>
  <sheetFormatPr defaultRowHeight="15" x14ac:dyDescent="0.25"/>
  <cols>
    <col min="1" max="1" width="9.140625" style="6"/>
    <col min="2" max="2" width="5.5703125" style="6" customWidth="1"/>
    <col min="3" max="4" width="9.140625" style="6"/>
    <col min="5" max="5" width="18.85546875" style="6" customWidth="1"/>
    <col min="6" max="8" width="10.7109375" style="6" customWidth="1"/>
    <col min="9" max="9" width="12.140625" style="6" customWidth="1"/>
    <col min="10" max="14" width="9.140625" style="6"/>
    <col min="15" max="15" width="11.140625" style="6" customWidth="1"/>
    <col min="16" max="16" width="18.85546875" style="6" customWidth="1"/>
    <col min="17" max="17" width="16.28515625" style="6" customWidth="1"/>
    <col min="18" max="18" width="16.85546875" style="6" bestFit="1" customWidth="1"/>
    <col min="19" max="16384" width="9.140625" style="6"/>
  </cols>
  <sheetData>
    <row r="1" spans="2:19" ht="18" x14ac:dyDescent="0.25">
      <c r="B1" s="138" t="s">
        <v>179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</row>
    <row r="2" spans="2:19" ht="18.75" customHeight="1" x14ac:dyDescent="0.25">
      <c r="B2" s="138" t="s">
        <v>17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</row>
    <row r="3" spans="2:19" ht="18.75" customHeight="1" x14ac:dyDescent="0.25">
      <c r="B3" s="138" t="s">
        <v>198</v>
      </c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</row>
    <row r="4" spans="2:19" ht="16.5" customHeight="1" x14ac:dyDescent="0.25"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8"/>
    </row>
    <row r="5" spans="2:19" ht="16.5" customHeight="1" x14ac:dyDescent="0.25">
      <c r="B5" s="140" t="s">
        <v>1</v>
      </c>
      <c r="C5" s="108" t="s">
        <v>2</v>
      </c>
      <c r="D5" s="142"/>
      <c r="E5" s="104" t="s">
        <v>3</v>
      </c>
      <c r="F5" s="145" t="s">
        <v>9</v>
      </c>
      <c r="G5" s="146"/>
      <c r="H5" s="146"/>
      <c r="I5" s="147"/>
      <c r="J5" s="108" t="s">
        <v>10</v>
      </c>
      <c r="K5" s="127"/>
      <c r="L5" s="108" t="s">
        <v>11</v>
      </c>
      <c r="M5" s="109"/>
      <c r="N5" s="109"/>
      <c r="O5" s="110"/>
      <c r="P5" s="104" t="s">
        <v>8</v>
      </c>
      <c r="Q5" s="167" t="s">
        <v>14</v>
      </c>
    </row>
    <row r="6" spans="2:19" ht="16.5" x14ac:dyDescent="0.25">
      <c r="B6" s="141"/>
      <c r="C6" s="143"/>
      <c r="D6" s="144"/>
      <c r="E6" s="105"/>
      <c r="F6" s="9" t="s">
        <v>4</v>
      </c>
      <c r="G6" s="9" t="s">
        <v>5</v>
      </c>
      <c r="H6" s="9" t="s">
        <v>6</v>
      </c>
      <c r="I6" s="9" t="s">
        <v>7</v>
      </c>
      <c r="J6" s="128"/>
      <c r="K6" s="129"/>
      <c r="L6" s="106" t="s">
        <v>12</v>
      </c>
      <c r="M6" s="107"/>
      <c r="N6" s="107" t="s">
        <v>13</v>
      </c>
      <c r="O6" s="107"/>
      <c r="P6" s="105"/>
      <c r="Q6" s="168"/>
    </row>
    <row r="7" spans="2:19" ht="16.5" x14ac:dyDescent="0.3">
      <c r="B7" s="10">
        <v>1</v>
      </c>
      <c r="C7" s="119">
        <v>2</v>
      </c>
      <c r="D7" s="120"/>
      <c r="E7" s="11">
        <v>3</v>
      </c>
      <c r="F7" s="12">
        <v>4</v>
      </c>
      <c r="G7" s="12">
        <v>5</v>
      </c>
      <c r="H7" s="13">
        <v>6</v>
      </c>
      <c r="I7" s="12">
        <v>7</v>
      </c>
      <c r="J7" s="121">
        <v>8</v>
      </c>
      <c r="K7" s="122"/>
      <c r="L7" s="123">
        <v>9</v>
      </c>
      <c r="M7" s="124"/>
      <c r="N7" s="112">
        <v>10</v>
      </c>
      <c r="O7" s="112"/>
      <c r="P7" s="14">
        <v>11</v>
      </c>
      <c r="Q7" s="14">
        <v>12</v>
      </c>
    </row>
    <row r="8" spans="2:19" ht="75" customHeight="1" x14ac:dyDescent="0.25">
      <c r="B8" s="31" t="s">
        <v>116</v>
      </c>
      <c r="C8" s="111" t="s">
        <v>199</v>
      </c>
      <c r="D8" s="111"/>
      <c r="E8" s="48" t="s">
        <v>32</v>
      </c>
      <c r="F8" s="77" t="s">
        <v>200</v>
      </c>
      <c r="G8" s="78" t="s">
        <v>201</v>
      </c>
      <c r="H8" s="20" t="s">
        <v>202</v>
      </c>
      <c r="I8" s="79" t="s">
        <v>203</v>
      </c>
      <c r="J8" s="116" t="s">
        <v>18</v>
      </c>
      <c r="K8" s="117"/>
      <c r="L8" s="116" t="s">
        <v>50</v>
      </c>
      <c r="M8" s="118"/>
      <c r="N8" s="116" t="s">
        <v>122</v>
      </c>
      <c r="O8" s="118"/>
      <c r="P8" s="27">
        <v>63360000</v>
      </c>
      <c r="Q8" s="23" t="s">
        <v>126</v>
      </c>
    </row>
    <row r="9" spans="2:19" ht="75" customHeight="1" x14ac:dyDescent="0.25">
      <c r="B9" s="24"/>
      <c r="C9" s="111"/>
      <c r="D9" s="111"/>
      <c r="E9" s="32"/>
      <c r="F9" s="33"/>
      <c r="G9" s="34"/>
      <c r="H9" s="33"/>
      <c r="I9" s="34"/>
      <c r="J9" s="116" t="s">
        <v>18</v>
      </c>
      <c r="K9" s="117"/>
      <c r="L9" s="116" t="s">
        <v>118</v>
      </c>
      <c r="M9" s="118"/>
      <c r="N9" s="113" t="s">
        <v>45</v>
      </c>
      <c r="O9" s="114"/>
      <c r="P9" s="3">
        <v>138680000</v>
      </c>
      <c r="Q9" s="23" t="s">
        <v>126</v>
      </c>
    </row>
    <row r="10" spans="2:19" ht="75" customHeight="1" x14ac:dyDescent="0.25">
      <c r="B10" s="24"/>
      <c r="C10" s="137"/>
      <c r="D10" s="137"/>
      <c r="E10" s="32"/>
      <c r="F10" s="33"/>
      <c r="G10" s="35"/>
      <c r="H10" s="33"/>
      <c r="I10" s="35"/>
      <c r="J10" s="116" t="s">
        <v>18</v>
      </c>
      <c r="K10" s="117"/>
      <c r="L10" s="116" t="s">
        <v>119</v>
      </c>
      <c r="M10" s="118"/>
      <c r="N10" s="116" t="s">
        <v>120</v>
      </c>
      <c r="O10" s="118"/>
      <c r="P10" s="4">
        <v>635400000</v>
      </c>
      <c r="Q10" s="23" t="s">
        <v>126</v>
      </c>
      <c r="R10" s="30"/>
      <c r="S10" s="30"/>
    </row>
    <row r="11" spans="2:19" ht="75" customHeight="1" x14ac:dyDescent="0.25">
      <c r="B11" s="24"/>
      <c r="C11" s="137"/>
      <c r="D11" s="137"/>
      <c r="E11" s="32"/>
      <c r="F11" s="33"/>
      <c r="G11" s="34"/>
      <c r="H11" s="33"/>
      <c r="I11" s="34"/>
      <c r="J11" s="116" t="s">
        <v>18</v>
      </c>
      <c r="K11" s="117"/>
      <c r="L11" s="125" t="s">
        <v>121</v>
      </c>
      <c r="M11" s="126"/>
      <c r="N11" s="116" t="s">
        <v>53</v>
      </c>
      <c r="O11" s="118"/>
      <c r="P11" s="3">
        <v>22900000</v>
      </c>
      <c r="Q11" s="23" t="s">
        <v>126</v>
      </c>
      <c r="R11" s="30"/>
      <c r="S11" s="30"/>
    </row>
    <row r="12" spans="2:19" ht="75" customHeight="1" x14ac:dyDescent="0.25">
      <c r="B12" s="24"/>
      <c r="C12" s="137"/>
      <c r="D12" s="137"/>
      <c r="E12" s="32"/>
      <c r="F12" s="33"/>
      <c r="G12" s="34"/>
      <c r="H12" s="33"/>
      <c r="I12" s="34"/>
      <c r="J12" s="116" t="s">
        <v>18</v>
      </c>
      <c r="K12" s="117"/>
      <c r="L12" s="125" t="s">
        <v>117</v>
      </c>
      <c r="M12" s="126"/>
      <c r="N12" s="117" t="s">
        <v>43</v>
      </c>
      <c r="O12" s="118"/>
      <c r="P12" s="3">
        <v>340920000</v>
      </c>
      <c r="Q12" s="23" t="s">
        <v>126</v>
      </c>
      <c r="R12" s="30"/>
      <c r="S12" s="30"/>
    </row>
    <row r="13" spans="2:19" ht="75" customHeight="1" x14ac:dyDescent="0.25">
      <c r="B13" s="16">
        <v>2</v>
      </c>
      <c r="C13" s="111" t="s">
        <v>112</v>
      </c>
      <c r="D13" s="111"/>
      <c r="E13" s="48" t="s">
        <v>33</v>
      </c>
      <c r="F13" s="77" t="s">
        <v>204</v>
      </c>
      <c r="G13" s="78" t="s">
        <v>205</v>
      </c>
      <c r="H13" s="20" t="s">
        <v>206</v>
      </c>
      <c r="I13" s="79" t="s">
        <v>207</v>
      </c>
      <c r="J13" s="116" t="s">
        <v>21</v>
      </c>
      <c r="K13" s="117"/>
      <c r="L13" s="125" t="s">
        <v>113</v>
      </c>
      <c r="M13" s="126"/>
      <c r="N13" s="116" t="s">
        <v>208</v>
      </c>
      <c r="O13" s="118"/>
      <c r="P13" s="27">
        <v>168720000</v>
      </c>
      <c r="Q13" s="23" t="s">
        <v>126</v>
      </c>
    </row>
    <row r="14" spans="2:19" ht="75" customHeight="1" x14ac:dyDescent="0.25">
      <c r="B14" s="24"/>
      <c r="C14" s="132"/>
      <c r="D14" s="132"/>
      <c r="E14" s="23"/>
      <c r="F14" s="33"/>
      <c r="G14" s="34"/>
      <c r="H14" s="33"/>
      <c r="I14" s="34"/>
      <c r="J14" s="116" t="s">
        <v>21</v>
      </c>
      <c r="K14" s="117"/>
      <c r="L14" s="125" t="s">
        <v>114</v>
      </c>
      <c r="M14" s="126"/>
      <c r="N14" s="116" t="s">
        <v>115</v>
      </c>
      <c r="O14" s="118"/>
      <c r="P14" s="27">
        <v>1332275000</v>
      </c>
      <c r="Q14" s="23" t="s">
        <v>126</v>
      </c>
    </row>
    <row r="15" spans="2:19" ht="75" customHeight="1" x14ac:dyDescent="0.25">
      <c r="B15" s="31" t="s">
        <v>16</v>
      </c>
      <c r="C15" s="111" t="s">
        <v>209</v>
      </c>
      <c r="D15" s="111"/>
      <c r="E15" s="48" t="s">
        <v>223</v>
      </c>
      <c r="F15" s="46" t="s">
        <v>224</v>
      </c>
      <c r="G15" s="46" t="s">
        <v>225</v>
      </c>
      <c r="H15" s="46" t="s">
        <v>226</v>
      </c>
      <c r="I15" s="46" t="s">
        <v>227</v>
      </c>
      <c r="J15" s="116" t="s">
        <v>85</v>
      </c>
      <c r="K15" s="117"/>
      <c r="L15" s="125" t="s">
        <v>88</v>
      </c>
      <c r="M15" s="126"/>
      <c r="N15" s="117" t="s">
        <v>89</v>
      </c>
      <c r="O15" s="118"/>
      <c r="P15" s="3">
        <v>39100000</v>
      </c>
      <c r="Q15" s="23" t="s">
        <v>126</v>
      </c>
    </row>
    <row r="16" spans="2:19" ht="75" customHeight="1" x14ac:dyDescent="0.25">
      <c r="B16" s="31"/>
      <c r="C16" s="111"/>
      <c r="D16" s="111"/>
      <c r="E16" s="48"/>
      <c r="F16" s="46"/>
      <c r="G16" s="46"/>
      <c r="H16" s="46"/>
      <c r="I16" s="46"/>
      <c r="J16" s="116" t="s">
        <v>124</v>
      </c>
      <c r="K16" s="117"/>
      <c r="L16" s="125" t="s">
        <v>125</v>
      </c>
      <c r="M16" s="126"/>
      <c r="N16" s="116" t="s">
        <v>127</v>
      </c>
      <c r="O16" s="118"/>
      <c r="P16" s="3">
        <v>173936000</v>
      </c>
      <c r="Q16" s="23" t="s">
        <v>126</v>
      </c>
    </row>
    <row r="17" spans="2:18" ht="75" customHeight="1" x14ac:dyDescent="0.25">
      <c r="B17" s="31"/>
      <c r="C17" s="111"/>
      <c r="D17" s="111"/>
      <c r="E17" s="48"/>
      <c r="F17" s="46"/>
      <c r="G17" s="46"/>
      <c r="H17" s="46"/>
      <c r="I17" s="46"/>
      <c r="J17" s="116" t="s">
        <v>124</v>
      </c>
      <c r="K17" s="117"/>
      <c r="L17" s="125" t="s">
        <v>99</v>
      </c>
      <c r="M17" s="126"/>
      <c r="N17" s="117" t="s">
        <v>100</v>
      </c>
      <c r="O17" s="118"/>
      <c r="P17" s="3">
        <v>112760000</v>
      </c>
      <c r="Q17" s="23" t="s">
        <v>126</v>
      </c>
    </row>
    <row r="18" spans="2:18" ht="75" customHeight="1" x14ac:dyDescent="0.25">
      <c r="B18" s="31"/>
      <c r="C18" s="111"/>
      <c r="D18" s="111"/>
      <c r="E18" s="48"/>
      <c r="F18" s="46"/>
      <c r="G18" s="46"/>
      <c r="H18" s="46"/>
      <c r="I18" s="46"/>
      <c r="J18" s="116" t="s">
        <v>124</v>
      </c>
      <c r="K18" s="117"/>
      <c r="L18" s="125" t="s">
        <v>101</v>
      </c>
      <c r="M18" s="126"/>
      <c r="N18" s="117" t="s">
        <v>102</v>
      </c>
      <c r="O18" s="118"/>
      <c r="P18" s="3">
        <v>111160000</v>
      </c>
      <c r="Q18" s="23" t="s">
        <v>126</v>
      </c>
    </row>
    <row r="19" spans="2:18" ht="75" customHeight="1" x14ac:dyDescent="0.25">
      <c r="B19" s="31"/>
      <c r="C19" s="111"/>
      <c r="D19" s="111"/>
      <c r="E19" s="48"/>
      <c r="F19" s="46"/>
      <c r="G19" s="46"/>
      <c r="H19" s="46"/>
      <c r="I19" s="46"/>
      <c r="J19" s="116" t="s">
        <v>124</v>
      </c>
      <c r="K19" s="117"/>
      <c r="L19" s="125" t="s">
        <v>103</v>
      </c>
      <c r="M19" s="126"/>
      <c r="N19" s="116" t="s">
        <v>104</v>
      </c>
      <c r="O19" s="118"/>
      <c r="P19" s="3">
        <v>79520000</v>
      </c>
      <c r="Q19" s="23" t="s">
        <v>126</v>
      </c>
    </row>
    <row r="20" spans="2:18" ht="75" customHeight="1" x14ac:dyDescent="0.25">
      <c r="B20" s="31" t="s">
        <v>61</v>
      </c>
      <c r="C20" s="111" t="s">
        <v>210</v>
      </c>
      <c r="D20" s="111"/>
      <c r="E20" s="48" t="s">
        <v>211</v>
      </c>
      <c r="F20" s="20" t="s">
        <v>130</v>
      </c>
      <c r="G20" s="20" t="s">
        <v>65</v>
      </c>
      <c r="H20" s="20" t="s">
        <v>66</v>
      </c>
      <c r="I20" s="20" t="s">
        <v>131</v>
      </c>
      <c r="J20" s="116" t="s">
        <v>132</v>
      </c>
      <c r="K20" s="118"/>
      <c r="L20" s="116" t="s">
        <v>144</v>
      </c>
      <c r="M20" s="118"/>
      <c r="N20" s="135" t="s">
        <v>145</v>
      </c>
      <c r="O20" s="136"/>
      <c r="P20" s="3">
        <v>132034000</v>
      </c>
      <c r="Q20" s="23" t="s">
        <v>126</v>
      </c>
    </row>
    <row r="21" spans="2:18" ht="75" customHeight="1" x14ac:dyDescent="0.25">
      <c r="B21" s="31"/>
      <c r="C21" s="111"/>
      <c r="D21" s="111"/>
      <c r="E21" s="48"/>
      <c r="F21" s="47"/>
      <c r="G21" s="47"/>
      <c r="H21" s="47"/>
      <c r="I21" s="47"/>
      <c r="J21" s="116" t="s">
        <v>141</v>
      </c>
      <c r="K21" s="117"/>
      <c r="L21" s="125" t="s">
        <v>146</v>
      </c>
      <c r="M21" s="126"/>
      <c r="N21" s="117" t="s">
        <v>147</v>
      </c>
      <c r="O21" s="118"/>
      <c r="P21" s="3">
        <v>75178600</v>
      </c>
      <c r="Q21" s="23" t="s">
        <v>126</v>
      </c>
    </row>
    <row r="22" spans="2:18" ht="75" customHeight="1" x14ac:dyDescent="0.25">
      <c r="B22" s="24"/>
      <c r="C22" s="137"/>
      <c r="D22" s="137"/>
      <c r="E22" s="32"/>
      <c r="F22" s="37"/>
      <c r="G22" s="37"/>
      <c r="H22" s="37"/>
      <c r="I22" s="37"/>
      <c r="J22" s="133" t="s">
        <v>132</v>
      </c>
      <c r="K22" s="134"/>
      <c r="L22" s="125" t="s">
        <v>133</v>
      </c>
      <c r="M22" s="126"/>
      <c r="N22" s="116" t="s">
        <v>134</v>
      </c>
      <c r="O22" s="118"/>
      <c r="P22" s="5">
        <v>88040000</v>
      </c>
      <c r="Q22" s="23" t="s">
        <v>126</v>
      </c>
    </row>
    <row r="23" spans="2:18" ht="75" customHeight="1" x14ac:dyDescent="0.25">
      <c r="B23" s="16"/>
      <c r="C23" s="111"/>
      <c r="D23" s="111"/>
      <c r="E23" s="32"/>
      <c r="F23" s="33"/>
      <c r="G23" s="34"/>
      <c r="H23" s="33"/>
      <c r="I23" s="34"/>
      <c r="J23" s="116" t="s">
        <v>132</v>
      </c>
      <c r="K23" s="117"/>
      <c r="L23" s="125" t="s">
        <v>148</v>
      </c>
      <c r="M23" s="126"/>
      <c r="N23" s="117" t="s">
        <v>149</v>
      </c>
      <c r="O23" s="118"/>
      <c r="P23" s="2">
        <v>172516400</v>
      </c>
      <c r="Q23" s="23" t="s">
        <v>126</v>
      </c>
      <c r="R23" s="30"/>
    </row>
    <row r="24" spans="2:18" ht="75" customHeight="1" x14ac:dyDescent="0.25">
      <c r="B24" s="31" t="s">
        <v>79</v>
      </c>
      <c r="C24" s="111" t="s">
        <v>212</v>
      </c>
      <c r="D24" s="111"/>
      <c r="E24" s="48" t="s">
        <v>213</v>
      </c>
      <c r="F24" s="46" t="s">
        <v>217</v>
      </c>
      <c r="G24" s="46" t="s">
        <v>217</v>
      </c>
      <c r="H24" s="46" t="s">
        <v>217</v>
      </c>
      <c r="I24" s="46" t="s">
        <v>218</v>
      </c>
      <c r="J24" s="116" t="s">
        <v>154</v>
      </c>
      <c r="K24" s="117"/>
      <c r="L24" s="125" t="s">
        <v>155</v>
      </c>
      <c r="M24" s="126"/>
      <c r="N24" s="117" t="s">
        <v>222</v>
      </c>
      <c r="O24" s="118"/>
      <c r="P24" s="2">
        <v>71431000</v>
      </c>
      <c r="Q24" s="23" t="s">
        <v>126</v>
      </c>
    </row>
    <row r="25" spans="2:18" ht="16.5" x14ac:dyDescent="0.25">
      <c r="P25" s="1"/>
    </row>
    <row r="26" spans="2:18" ht="21" x14ac:dyDescent="0.25">
      <c r="J26" s="41"/>
      <c r="N26" s="101" t="s">
        <v>214</v>
      </c>
      <c r="O26" s="101"/>
      <c r="P26" s="101"/>
      <c r="Q26" s="42"/>
    </row>
    <row r="27" spans="2:18" ht="16.5" customHeight="1" x14ac:dyDescent="0.25">
      <c r="J27" s="41"/>
      <c r="N27" s="101" t="s">
        <v>158</v>
      </c>
      <c r="O27" s="101"/>
      <c r="P27" s="101"/>
      <c r="Q27" s="42"/>
    </row>
    <row r="28" spans="2:18" ht="16.5" customHeight="1" x14ac:dyDescent="0.25">
      <c r="J28" s="41"/>
      <c r="N28" s="101" t="s">
        <v>157</v>
      </c>
      <c r="O28" s="101"/>
      <c r="P28" s="101"/>
      <c r="Q28" s="42"/>
    </row>
    <row r="29" spans="2:18" ht="21" x14ac:dyDescent="0.35">
      <c r="J29" s="41"/>
      <c r="N29" s="102"/>
      <c r="O29" s="102"/>
      <c r="P29" s="102"/>
      <c r="Q29" s="43"/>
    </row>
    <row r="30" spans="2:18" ht="21" x14ac:dyDescent="0.35">
      <c r="J30" s="41"/>
      <c r="N30" s="102"/>
      <c r="O30" s="102"/>
      <c r="P30" s="102"/>
      <c r="Q30" s="43"/>
    </row>
    <row r="31" spans="2:18" ht="21" x14ac:dyDescent="0.25">
      <c r="J31" s="41"/>
      <c r="N31" s="102"/>
      <c r="O31" s="102"/>
      <c r="P31" s="102"/>
      <c r="Q31" s="44"/>
    </row>
    <row r="32" spans="2:18" ht="21" x14ac:dyDescent="0.25">
      <c r="J32" s="41"/>
      <c r="N32" s="103" t="s">
        <v>108</v>
      </c>
      <c r="O32" s="103"/>
      <c r="P32" s="103"/>
      <c r="Q32" s="45"/>
    </row>
    <row r="33" spans="10:16" x14ac:dyDescent="0.25">
      <c r="J33" s="41"/>
      <c r="K33" s="41"/>
      <c r="L33" s="41"/>
      <c r="M33" s="41"/>
      <c r="N33" s="101" t="s">
        <v>109</v>
      </c>
      <c r="O33" s="101"/>
      <c r="P33" s="101"/>
    </row>
    <row r="34" spans="10:16" x14ac:dyDescent="0.25">
      <c r="N34" s="101" t="s">
        <v>110</v>
      </c>
      <c r="O34" s="101"/>
      <c r="P34" s="101"/>
    </row>
  </sheetData>
  <mergeCells count="94">
    <mergeCell ref="B1:Q1"/>
    <mergeCell ref="B2:Q2"/>
    <mergeCell ref="B3:Q3"/>
    <mergeCell ref="B5:B6"/>
    <mergeCell ref="C5:D6"/>
    <mergeCell ref="E5:E6"/>
    <mergeCell ref="F5:I5"/>
    <mergeCell ref="J5:K6"/>
    <mergeCell ref="L5:O5"/>
    <mergeCell ref="P5:P6"/>
    <mergeCell ref="Q5:Q6"/>
    <mergeCell ref="L6:M6"/>
    <mergeCell ref="N6:O6"/>
    <mergeCell ref="C7:D7"/>
    <mergeCell ref="J7:K7"/>
    <mergeCell ref="L7:M7"/>
    <mergeCell ref="N7:O7"/>
    <mergeCell ref="C8:D8"/>
    <mergeCell ref="J8:K8"/>
    <mergeCell ref="L8:M8"/>
    <mergeCell ref="N8:O8"/>
    <mergeCell ref="C9:D9"/>
    <mergeCell ref="J9:K9"/>
    <mergeCell ref="L9:M9"/>
    <mergeCell ref="N9:O9"/>
    <mergeCell ref="C10:D10"/>
    <mergeCell ref="J10:K10"/>
    <mergeCell ref="L10:M10"/>
    <mergeCell ref="N10:O10"/>
    <mergeCell ref="C11:D11"/>
    <mergeCell ref="J11:K11"/>
    <mergeCell ref="L11:M11"/>
    <mergeCell ref="N11:O11"/>
    <mergeCell ref="C12:D12"/>
    <mergeCell ref="J12:K12"/>
    <mergeCell ref="L12:M12"/>
    <mergeCell ref="N12:O12"/>
    <mergeCell ref="C13:D13"/>
    <mergeCell ref="J13:K13"/>
    <mergeCell ref="L13:M13"/>
    <mergeCell ref="N13:O13"/>
    <mergeCell ref="C14:D14"/>
    <mergeCell ref="J14:K14"/>
    <mergeCell ref="L14:M14"/>
    <mergeCell ref="N14:O14"/>
    <mergeCell ref="C15:D15"/>
    <mergeCell ref="J15:K15"/>
    <mergeCell ref="L15:M15"/>
    <mergeCell ref="N15:O15"/>
    <mergeCell ref="C16:D16"/>
    <mergeCell ref="J16:K16"/>
    <mergeCell ref="L16:M16"/>
    <mergeCell ref="N16:O16"/>
    <mergeCell ref="C17:D17"/>
    <mergeCell ref="J17:K17"/>
    <mergeCell ref="L17:M17"/>
    <mergeCell ref="N17:O17"/>
    <mergeCell ref="C18:D18"/>
    <mergeCell ref="J18:K18"/>
    <mergeCell ref="L18:M18"/>
    <mergeCell ref="N18:O18"/>
    <mergeCell ref="C19:D19"/>
    <mergeCell ref="J19:K19"/>
    <mergeCell ref="L19:M19"/>
    <mergeCell ref="N19:O19"/>
    <mergeCell ref="C22:D22"/>
    <mergeCell ref="J22:K22"/>
    <mergeCell ref="L22:M22"/>
    <mergeCell ref="N22:O22"/>
    <mergeCell ref="C20:D20"/>
    <mergeCell ref="J20:K20"/>
    <mergeCell ref="L20:M20"/>
    <mergeCell ref="N20:O20"/>
    <mergeCell ref="C21:D21"/>
    <mergeCell ref="J21:K21"/>
    <mergeCell ref="L21:M21"/>
    <mergeCell ref="N21:O21"/>
    <mergeCell ref="C23:D23"/>
    <mergeCell ref="J23:K23"/>
    <mergeCell ref="L23:M23"/>
    <mergeCell ref="N23:O23"/>
    <mergeCell ref="C24:D24"/>
    <mergeCell ref="J24:K24"/>
    <mergeCell ref="L24:M24"/>
    <mergeCell ref="N24:O24"/>
    <mergeCell ref="N32:P32"/>
    <mergeCell ref="N33:P33"/>
    <mergeCell ref="N34:P34"/>
    <mergeCell ref="N26:P26"/>
    <mergeCell ref="N27:P27"/>
    <mergeCell ref="N28:P28"/>
    <mergeCell ref="N29:P29"/>
    <mergeCell ref="N30:P30"/>
    <mergeCell ref="N31:P31"/>
  </mergeCells>
  <pageMargins left="0" right="0" top="0.51181102362204722" bottom="0.51181102362204722" header="0.31496062992125984" footer="0.31496062992125984"/>
  <pageSetup paperSize="256" scale="87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Q43"/>
  <sheetViews>
    <sheetView workbookViewId="0">
      <selection activeCell="B1" sqref="B1:M32"/>
    </sheetView>
  </sheetViews>
  <sheetFormatPr defaultRowHeight="15" x14ac:dyDescent="0.25"/>
  <cols>
    <col min="1" max="1" width="9.140625" style="6"/>
    <col min="2" max="2" width="5.5703125" style="6" customWidth="1"/>
    <col min="3" max="4" width="9.140625" style="6"/>
    <col min="5" max="13" width="18.85546875" style="6" customWidth="1"/>
    <col min="14" max="14" width="16.85546875" style="6" bestFit="1" customWidth="1"/>
    <col min="15" max="16384" width="9.140625" style="6"/>
  </cols>
  <sheetData>
    <row r="1" spans="2:17" ht="18" x14ac:dyDescent="0.25">
      <c r="B1" s="138" t="s">
        <v>180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2:17" ht="18.75" customHeight="1" x14ac:dyDescent="0.25">
      <c r="B2" s="138" t="s">
        <v>17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</row>
    <row r="3" spans="2:17" ht="18.75" customHeight="1" x14ac:dyDescent="0.25">
      <c r="B3" s="138" t="s">
        <v>198</v>
      </c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6">
        <v>3542.58</v>
      </c>
      <c r="O3" s="6">
        <f>N4</f>
        <v>885.64499999999998</v>
      </c>
      <c r="P3" s="6">
        <v>16674.7</v>
      </c>
      <c r="Q3" s="6">
        <f>P4</f>
        <v>4168.6750000000002</v>
      </c>
    </row>
    <row r="4" spans="2:17" ht="16.5" customHeight="1" x14ac:dyDescent="0.25">
      <c r="C4" s="7"/>
      <c r="D4" s="7"/>
      <c r="E4" s="94"/>
      <c r="F4" s="94"/>
      <c r="G4" s="94"/>
      <c r="H4" s="94"/>
      <c r="I4" s="7"/>
      <c r="J4" s="7"/>
      <c r="K4" s="7"/>
      <c r="L4" s="94"/>
      <c r="M4" s="7"/>
      <c r="N4" s="6">
        <f>N3/4</f>
        <v>885.64499999999998</v>
      </c>
      <c r="O4" s="6">
        <f>O3+$N$4</f>
        <v>1771.29</v>
      </c>
      <c r="P4" s="6">
        <f>P3/4</f>
        <v>4168.6750000000002</v>
      </c>
      <c r="Q4" s="6">
        <f>Q3+$P$4</f>
        <v>8337.35</v>
      </c>
    </row>
    <row r="5" spans="2:17" ht="16.5" customHeight="1" x14ac:dyDescent="0.25">
      <c r="B5" s="140" t="s">
        <v>1</v>
      </c>
      <c r="C5" s="108" t="s">
        <v>2</v>
      </c>
      <c r="D5" s="142"/>
      <c r="E5" s="104" t="s">
        <v>3</v>
      </c>
      <c r="F5" s="104" t="s">
        <v>160</v>
      </c>
      <c r="G5" s="104" t="s">
        <v>161</v>
      </c>
      <c r="H5" s="104" t="s">
        <v>163</v>
      </c>
      <c r="I5" s="104" t="s">
        <v>168</v>
      </c>
      <c r="J5" s="104" t="s">
        <v>169</v>
      </c>
      <c r="K5" s="104" t="s">
        <v>215</v>
      </c>
      <c r="L5" s="104" t="s">
        <v>171</v>
      </c>
      <c r="M5" s="104" t="s">
        <v>172</v>
      </c>
      <c r="O5" s="6">
        <f t="shared" ref="O5:O6" si="0">O4+$N$4</f>
        <v>2656.9349999999999</v>
      </c>
      <c r="Q5" s="6">
        <f t="shared" ref="Q5:Q6" si="1">Q4+$P$4</f>
        <v>12506.025000000001</v>
      </c>
    </row>
    <row r="6" spans="2:17" ht="16.5" customHeight="1" x14ac:dyDescent="0.25">
      <c r="B6" s="141"/>
      <c r="C6" s="143"/>
      <c r="D6" s="144"/>
      <c r="E6" s="105"/>
      <c r="F6" s="105"/>
      <c r="G6" s="105"/>
      <c r="H6" s="105"/>
      <c r="I6" s="105"/>
      <c r="J6" s="105"/>
      <c r="K6" s="105"/>
      <c r="L6" s="105"/>
      <c r="M6" s="105"/>
      <c r="O6" s="6">
        <f t="shared" si="0"/>
        <v>3542.58</v>
      </c>
      <c r="Q6" s="6">
        <f t="shared" si="1"/>
        <v>16674.7</v>
      </c>
    </row>
    <row r="7" spans="2:17" ht="16.5" x14ac:dyDescent="0.25">
      <c r="B7" s="10">
        <v>1</v>
      </c>
      <c r="C7" s="119">
        <v>2</v>
      </c>
      <c r="D7" s="120"/>
      <c r="E7" s="11">
        <v>3</v>
      </c>
      <c r="F7" s="49">
        <v>4</v>
      </c>
      <c r="G7" s="49">
        <v>5</v>
      </c>
      <c r="H7" s="49">
        <v>6</v>
      </c>
      <c r="I7" s="49">
        <v>7</v>
      </c>
      <c r="J7" s="49">
        <v>8</v>
      </c>
      <c r="K7" s="49">
        <v>9</v>
      </c>
      <c r="L7" s="49">
        <v>10</v>
      </c>
      <c r="M7" s="49">
        <v>11</v>
      </c>
    </row>
    <row r="8" spans="2:17" s="55" customFormat="1" ht="30" customHeight="1" x14ac:dyDescent="0.25">
      <c r="B8" s="50" t="s">
        <v>116</v>
      </c>
      <c r="C8" s="162" t="s">
        <v>112</v>
      </c>
      <c r="D8" s="162"/>
      <c r="E8" s="51" t="s">
        <v>32</v>
      </c>
      <c r="F8" s="52" t="s">
        <v>162</v>
      </c>
      <c r="G8" s="63">
        <v>3460.04</v>
      </c>
      <c r="H8" s="95" t="s">
        <v>164</v>
      </c>
      <c r="I8" s="65">
        <v>865.01</v>
      </c>
      <c r="J8" s="66">
        <v>735.32</v>
      </c>
      <c r="K8" s="67">
        <f>(J8/I8)*100</f>
        <v>85.007109744396018</v>
      </c>
      <c r="L8" s="51" t="s">
        <v>173</v>
      </c>
      <c r="M8" s="154"/>
    </row>
    <row r="9" spans="2:17" s="55" customFormat="1" ht="30" customHeight="1" x14ac:dyDescent="0.25">
      <c r="B9" s="56"/>
      <c r="C9" s="157"/>
      <c r="D9" s="157"/>
      <c r="E9" s="57"/>
      <c r="F9" s="52"/>
      <c r="G9" s="63"/>
      <c r="H9" s="58" t="s">
        <v>165</v>
      </c>
      <c r="I9" s="65">
        <v>1730.02</v>
      </c>
      <c r="J9" s="66">
        <v>1545.24</v>
      </c>
      <c r="K9" s="67">
        <f t="shared" ref="K9:K11" si="2">(J9/I9)*100</f>
        <v>89.319198621981258</v>
      </c>
      <c r="L9" s="51" t="s">
        <v>173</v>
      </c>
      <c r="M9" s="155"/>
      <c r="N9" s="55">
        <v>794.97</v>
      </c>
    </row>
    <row r="10" spans="2:17" s="55" customFormat="1" ht="30" customHeight="1" x14ac:dyDescent="0.25">
      <c r="B10" s="56"/>
      <c r="C10" s="158"/>
      <c r="D10" s="158"/>
      <c r="E10" s="57"/>
      <c r="F10" s="52"/>
      <c r="G10" s="63"/>
      <c r="H10" s="58" t="s">
        <v>166</v>
      </c>
      <c r="I10" s="65">
        <v>2595.0300000000002</v>
      </c>
      <c r="J10" s="66">
        <v>2978.52</v>
      </c>
      <c r="K10" s="67">
        <f t="shared" si="2"/>
        <v>114.77786383972439</v>
      </c>
      <c r="L10" s="68" t="s">
        <v>174</v>
      </c>
      <c r="M10" s="155"/>
      <c r="N10" s="59">
        <f>J8+N9</f>
        <v>1530.29</v>
      </c>
    </row>
    <row r="11" spans="2:17" s="55" customFormat="1" ht="30" customHeight="1" x14ac:dyDescent="0.25">
      <c r="B11" s="56"/>
      <c r="C11" s="158"/>
      <c r="D11" s="158"/>
      <c r="E11" s="57"/>
      <c r="F11" s="52"/>
      <c r="G11" s="63"/>
      <c r="H11" s="58" t="s">
        <v>167</v>
      </c>
      <c r="I11" s="65">
        <v>3460.04</v>
      </c>
      <c r="J11" s="66">
        <v>3525.9</v>
      </c>
      <c r="K11" s="67">
        <f t="shared" si="2"/>
        <v>101.90344620293408</v>
      </c>
      <c r="L11" s="68" t="s">
        <v>174</v>
      </c>
      <c r="M11" s="155"/>
    </row>
    <row r="12" spans="2:17" s="55" customFormat="1" ht="15" customHeight="1" x14ac:dyDescent="0.25">
      <c r="B12" s="159"/>
      <c r="C12" s="160"/>
      <c r="D12" s="160"/>
      <c r="E12" s="160"/>
      <c r="F12" s="160"/>
      <c r="G12" s="160"/>
      <c r="H12" s="160"/>
      <c r="I12" s="160"/>
      <c r="J12" s="160"/>
      <c r="K12" s="160"/>
      <c r="L12" s="161"/>
      <c r="M12" s="155"/>
    </row>
    <row r="13" spans="2:17" s="55" customFormat="1" ht="30" customHeight="1" x14ac:dyDescent="0.25">
      <c r="B13" s="96">
        <v>2</v>
      </c>
      <c r="C13" s="162" t="s">
        <v>112</v>
      </c>
      <c r="D13" s="162"/>
      <c r="E13" s="51" t="s">
        <v>33</v>
      </c>
      <c r="F13" s="52" t="s">
        <v>162</v>
      </c>
      <c r="G13" s="63">
        <v>16542.62</v>
      </c>
      <c r="H13" s="95" t="s">
        <v>164</v>
      </c>
      <c r="I13" s="65">
        <v>4135.66</v>
      </c>
      <c r="J13" s="64">
        <v>3452.02</v>
      </c>
      <c r="K13" s="67">
        <f>(J13/I13)*100</f>
        <v>83.469627580603827</v>
      </c>
      <c r="L13" s="51" t="s">
        <v>173</v>
      </c>
      <c r="M13" s="155"/>
    </row>
    <row r="14" spans="2:17" s="55" customFormat="1" ht="30" customHeight="1" x14ac:dyDescent="0.25">
      <c r="B14" s="56"/>
      <c r="C14" s="163"/>
      <c r="D14" s="163"/>
      <c r="E14" s="54"/>
      <c r="F14" s="52"/>
      <c r="G14" s="63"/>
      <c r="H14" s="58" t="s">
        <v>165</v>
      </c>
      <c r="I14" s="65">
        <v>8271.31</v>
      </c>
      <c r="J14" s="64">
        <v>8154.58</v>
      </c>
      <c r="K14" s="67">
        <f t="shared" ref="K14:K16" si="3">(J14/I14)*100</f>
        <v>98.588736246132726</v>
      </c>
      <c r="L14" s="51" t="s">
        <v>173</v>
      </c>
      <c r="M14" s="155"/>
      <c r="N14" s="55">
        <v>4059</v>
      </c>
    </row>
    <row r="15" spans="2:17" s="55" customFormat="1" ht="30" customHeight="1" x14ac:dyDescent="0.25">
      <c r="B15" s="56"/>
      <c r="C15" s="163"/>
      <c r="D15" s="163"/>
      <c r="E15" s="54"/>
      <c r="F15" s="52"/>
      <c r="G15" s="63"/>
      <c r="H15" s="58" t="s">
        <v>166</v>
      </c>
      <c r="I15" s="65">
        <v>12406.97</v>
      </c>
      <c r="J15" s="64">
        <v>12501.23</v>
      </c>
      <c r="K15" s="67">
        <f t="shared" si="3"/>
        <v>100.75973424615357</v>
      </c>
      <c r="L15" s="68" t="s">
        <v>174</v>
      </c>
      <c r="M15" s="155"/>
      <c r="N15" s="59">
        <f>J13+N14</f>
        <v>7511.02</v>
      </c>
    </row>
    <row r="16" spans="2:17" s="55" customFormat="1" ht="30" customHeight="1" x14ac:dyDescent="0.25">
      <c r="B16" s="56"/>
      <c r="C16" s="163"/>
      <c r="D16" s="163"/>
      <c r="E16" s="54"/>
      <c r="F16" s="52"/>
      <c r="G16" s="63"/>
      <c r="H16" s="58" t="s">
        <v>167</v>
      </c>
      <c r="I16" s="65">
        <v>16542.62</v>
      </c>
      <c r="J16" s="64">
        <v>17311.3</v>
      </c>
      <c r="K16" s="67">
        <f t="shared" si="3"/>
        <v>104.64666419225009</v>
      </c>
      <c r="L16" s="68" t="s">
        <v>174</v>
      </c>
      <c r="M16" s="155"/>
    </row>
    <row r="17" spans="2:14" s="55" customFormat="1" ht="15" customHeight="1" x14ac:dyDescent="0.25">
      <c r="B17" s="151"/>
      <c r="C17" s="152"/>
      <c r="D17" s="152"/>
      <c r="E17" s="152"/>
      <c r="F17" s="152"/>
      <c r="G17" s="152"/>
      <c r="H17" s="152"/>
      <c r="I17" s="152"/>
      <c r="J17" s="152"/>
      <c r="K17" s="152"/>
      <c r="L17" s="153"/>
      <c r="M17" s="155"/>
    </row>
    <row r="18" spans="2:14" s="55" customFormat="1" ht="30" customHeight="1" x14ac:dyDescent="0.25">
      <c r="B18" s="50" t="s">
        <v>16</v>
      </c>
      <c r="C18" s="162" t="s">
        <v>209</v>
      </c>
      <c r="D18" s="162"/>
      <c r="E18" s="51" t="s">
        <v>220</v>
      </c>
      <c r="F18" s="52" t="s">
        <v>221</v>
      </c>
      <c r="G18" s="69">
        <v>36.89</v>
      </c>
      <c r="H18" s="95" t="s">
        <v>164</v>
      </c>
      <c r="I18" s="65">
        <v>35</v>
      </c>
      <c r="J18" s="64">
        <v>34.24</v>
      </c>
      <c r="K18" s="67">
        <f>(J18/I18)*100</f>
        <v>97.828571428571436</v>
      </c>
      <c r="L18" s="51" t="s">
        <v>173</v>
      </c>
      <c r="M18" s="155"/>
    </row>
    <row r="19" spans="2:14" s="55" customFormat="1" ht="30" customHeight="1" x14ac:dyDescent="0.25">
      <c r="B19" s="50"/>
      <c r="C19" s="162"/>
      <c r="D19" s="162"/>
      <c r="E19" s="51"/>
      <c r="F19" s="52"/>
      <c r="G19" s="63"/>
      <c r="H19" s="58" t="s">
        <v>165</v>
      </c>
      <c r="I19" s="65">
        <v>35.5</v>
      </c>
      <c r="J19" s="64">
        <v>35.479999999999997</v>
      </c>
      <c r="K19" s="67">
        <f t="shared" ref="K19:K21" si="4">(J19/I19)*100</f>
        <v>99.943661971830977</v>
      </c>
      <c r="L19" s="51" t="s">
        <v>173</v>
      </c>
      <c r="M19" s="155"/>
    </row>
    <row r="20" spans="2:14" s="55" customFormat="1" ht="30" customHeight="1" x14ac:dyDescent="0.25">
      <c r="B20" s="50"/>
      <c r="C20" s="162"/>
      <c r="D20" s="162"/>
      <c r="E20" s="51"/>
      <c r="F20" s="52"/>
      <c r="G20" s="51"/>
      <c r="H20" s="58" t="s">
        <v>166</v>
      </c>
      <c r="I20" s="65">
        <v>36</v>
      </c>
      <c r="J20" s="64">
        <v>36</v>
      </c>
      <c r="K20" s="67">
        <f t="shared" si="4"/>
        <v>100</v>
      </c>
      <c r="L20" s="99" t="s">
        <v>178</v>
      </c>
      <c r="M20" s="155"/>
    </row>
    <row r="21" spans="2:14" s="55" customFormat="1" ht="30" customHeight="1" x14ac:dyDescent="0.25">
      <c r="B21" s="50"/>
      <c r="C21" s="162"/>
      <c r="D21" s="162"/>
      <c r="E21" s="51"/>
      <c r="F21" s="52"/>
      <c r="G21" s="51"/>
      <c r="H21" s="58" t="s">
        <v>167</v>
      </c>
      <c r="I21" s="65">
        <v>36.89</v>
      </c>
      <c r="J21" s="64">
        <v>36.93</v>
      </c>
      <c r="K21" s="67">
        <f t="shared" si="4"/>
        <v>100.10843046896179</v>
      </c>
      <c r="L21" s="68" t="s">
        <v>174</v>
      </c>
      <c r="M21" s="155"/>
    </row>
    <row r="22" spans="2:14" s="55" customFormat="1" ht="15" customHeight="1" x14ac:dyDescent="0.25">
      <c r="B22" s="164"/>
      <c r="C22" s="165"/>
      <c r="D22" s="165"/>
      <c r="E22" s="165"/>
      <c r="F22" s="165"/>
      <c r="G22" s="165"/>
      <c r="H22" s="165"/>
      <c r="I22" s="165"/>
      <c r="J22" s="165"/>
      <c r="K22" s="165"/>
      <c r="L22" s="166"/>
      <c r="M22" s="155"/>
    </row>
    <row r="23" spans="2:14" s="55" customFormat="1" ht="30" customHeight="1" x14ac:dyDescent="0.25">
      <c r="B23" s="50" t="s">
        <v>61</v>
      </c>
      <c r="C23" s="162" t="s">
        <v>210</v>
      </c>
      <c r="D23" s="162"/>
      <c r="E23" s="51" t="s">
        <v>211</v>
      </c>
      <c r="F23" s="52" t="s">
        <v>176</v>
      </c>
      <c r="G23" s="51">
        <v>20</v>
      </c>
      <c r="H23" s="95" t="s">
        <v>164</v>
      </c>
      <c r="I23" s="70">
        <v>5</v>
      </c>
      <c r="J23" s="72">
        <v>5</v>
      </c>
      <c r="K23" s="67">
        <f t="shared" ref="K23:K26" si="5">(J23/I23)*100</f>
        <v>100</v>
      </c>
      <c r="L23" s="62" t="s">
        <v>178</v>
      </c>
      <c r="M23" s="155"/>
    </row>
    <row r="24" spans="2:14" s="55" customFormat="1" ht="30" customHeight="1" x14ac:dyDescent="0.25">
      <c r="B24" s="56"/>
      <c r="C24" s="158"/>
      <c r="D24" s="158"/>
      <c r="E24" s="57"/>
      <c r="F24" s="52"/>
      <c r="G24" s="57"/>
      <c r="H24" s="58" t="s">
        <v>165</v>
      </c>
      <c r="I24" s="71">
        <v>10</v>
      </c>
      <c r="J24" s="72">
        <v>10</v>
      </c>
      <c r="K24" s="67">
        <f t="shared" si="5"/>
        <v>100</v>
      </c>
      <c r="L24" s="62" t="s">
        <v>178</v>
      </c>
      <c r="M24" s="155"/>
    </row>
    <row r="25" spans="2:14" s="55" customFormat="1" ht="30" customHeight="1" x14ac:dyDescent="0.25">
      <c r="B25" s="56"/>
      <c r="C25" s="158"/>
      <c r="D25" s="158"/>
      <c r="E25" s="57"/>
      <c r="F25" s="52"/>
      <c r="G25" s="57"/>
      <c r="H25" s="58" t="s">
        <v>166</v>
      </c>
      <c r="I25" s="71">
        <v>15</v>
      </c>
      <c r="J25" s="72">
        <v>15</v>
      </c>
      <c r="K25" s="67">
        <f t="shared" si="5"/>
        <v>100</v>
      </c>
      <c r="L25" s="62" t="s">
        <v>178</v>
      </c>
      <c r="M25" s="155"/>
    </row>
    <row r="26" spans="2:14" s="55" customFormat="1" ht="30" customHeight="1" x14ac:dyDescent="0.25">
      <c r="B26" s="56"/>
      <c r="C26" s="158"/>
      <c r="D26" s="158"/>
      <c r="E26" s="57"/>
      <c r="F26" s="52"/>
      <c r="G26" s="57"/>
      <c r="H26" s="58" t="s">
        <v>167</v>
      </c>
      <c r="I26" s="71">
        <v>20</v>
      </c>
      <c r="J26" s="72">
        <v>20</v>
      </c>
      <c r="K26" s="67">
        <f t="shared" si="5"/>
        <v>100</v>
      </c>
      <c r="L26" s="62" t="s">
        <v>178</v>
      </c>
      <c r="M26" s="155"/>
    </row>
    <row r="27" spans="2:14" s="55" customFormat="1" ht="15" customHeight="1" x14ac:dyDescent="0.25">
      <c r="B27" s="159"/>
      <c r="C27" s="160"/>
      <c r="D27" s="160"/>
      <c r="E27" s="160"/>
      <c r="F27" s="160"/>
      <c r="G27" s="160"/>
      <c r="H27" s="160"/>
      <c r="I27" s="160"/>
      <c r="J27" s="160"/>
      <c r="K27" s="160"/>
      <c r="L27" s="161"/>
      <c r="M27" s="155"/>
    </row>
    <row r="28" spans="2:14" s="55" customFormat="1" ht="38.1" customHeight="1" x14ac:dyDescent="0.25">
      <c r="B28" s="50" t="s">
        <v>79</v>
      </c>
      <c r="C28" s="125" t="s">
        <v>212</v>
      </c>
      <c r="D28" s="126"/>
      <c r="E28" s="51" t="s">
        <v>213</v>
      </c>
      <c r="F28" s="52" t="s">
        <v>216</v>
      </c>
      <c r="G28" s="70">
        <v>1</v>
      </c>
      <c r="H28" s="95" t="s">
        <v>164</v>
      </c>
      <c r="I28" s="92">
        <v>0</v>
      </c>
      <c r="J28" s="70">
        <v>0</v>
      </c>
      <c r="K28" s="75">
        <v>100</v>
      </c>
      <c r="L28" s="62" t="s">
        <v>178</v>
      </c>
      <c r="M28" s="155"/>
    </row>
    <row r="29" spans="2:14" s="55" customFormat="1" ht="38.1" customHeight="1" x14ac:dyDescent="0.25">
      <c r="B29" s="56"/>
      <c r="C29" s="158"/>
      <c r="D29" s="158"/>
      <c r="E29" s="57"/>
      <c r="F29" s="52"/>
      <c r="G29" s="57"/>
      <c r="H29" s="58" t="s">
        <v>165</v>
      </c>
      <c r="I29" s="92">
        <v>0</v>
      </c>
      <c r="J29" s="70">
        <v>0</v>
      </c>
      <c r="K29" s="75">
        <v>100</v>
      </c>
      <c r="L29" s="62" t="s">
        <v>178</v>
      </c>
      <c r="M29" s="155"/>
    </row>
    <row r="30" spans="2:14" s="55" customFormat="1" ht="38.1" customHeight="1" x14ac:dyDescent="0.25">
      <c r="B30" s="96"/>
      <c r="C30" s="162"/>
      <c r="D30" s="162"/>
      <c r="E30" s="57"/>
      <c r="F30" s="52"/>
      <c r="G30" s="61"/>
      <c r="H30" s="58" t="s">
        <v>166</v>
      </c>
      <c r="I30" s="92">
        <v>0</v>
      </c>
      <c r="J30" s="70">
        <v>0</v>
      </c>
      <c r="K30" s="75">
        <v>100</v>
      </c>
      <c r="L30" s="62" t="s">
        <v>178</v>
      </c>
      <c r="M30" s="155"/>
      <c r="N30" s="59"/>
    </row>
    <row r="31" spans="2:14" s="55" customFormat="1" ht="38.1" customHeight="1" x14ac:dyDescent="0.25">
      <c r="B31" s="96"/>
      <c r="C31" s="162"/>
      <c r="D31" s="162"/>
      <c r="E31" s="57"/>
      <c r="F31" s="52"/>
      <c r="G31" s="57"/>
      <c r="H31" s="58" t="s">
        <v>167</v>
      </c>
      <c r="I31" s="70">
        <v>1</v>
      </c>
      <c r="J31" s="70">
        <v>1</v>
      </c>
      <c r="K31" s="75">
        <v>100</v>
      </c>
      <c r="L31" s="62" t="s">
        <v>178</v>
      </c>
      <c r="M31" s="155"/>
      <c r="N31" s="59"/>
    </row>
    <row r="32" spans="2:14" s="55" customFormat="1" ht="15" customHeight="1" x14ac:dyDescent="0.25">
      <c r="B32" s="159"/>
      <c r="C32" s="160"/>
      <c r="D32" s="160"/>
      <c r="E32" s="160"/>
      <c r="F32" s="160"/>
      <c r="G32" s="160"/>
      <c r="H32" s="160"/>
      <c r="I32" s="160"/>
      <c r="J32" s="160"/>
      <c r="K32" s="160"/>
      <c r="L32" s="161"/>
      <c r="M32" s="156"/>
      <c r="N32" s="59"/>
    </row>
    <row r="35" spans="11:13" ht="16.5" customHeight="1" x14ac:dyDescent="0.25">
      <c r="K35" s="101" t="s">
        <v>219</v>
      </c>
      <c r="L35" s="101"/>
      <c r="M35" s="101"/>
    </row>
    <row r="36" spans="11:13" ht="16.5" customHeight="1" x14ac:dyDescent="0.25">
      <c r="K36" s="101" t="s">
        <v>158</v>
      </c>
      <c r="L36" s="101"/>
      <c r="M36" s="101"/>
    </row>
    <row r="37" spans="11:13" x14ac:dyDescent="0.25">
      <c r="K37" s="101" t="s">
        <v>157</v>
      </c>
      <c r="L37" s="101"/>
      <c r="M37" s="101"/>
    </row>
    <row r="38" spans="11:13" x14ac:dyDescent="0.25">
      <c r="K38" s="102"/>
      <c r="L38" s="102"/>
      <c r="M38" s="102"/>
    </row>
    <row r="39" spans="11:13" x14ac:dyDescent="0.25">
      <c r="K39" s="102"/>
      <c r="L39" s="102"/>
      <c r="M39" s="102"/>
    </row>
    <row r="40" spans="11:13" x14ac:dyDescent="0.25">
      <c r="K40" s="102"/>
      <c r="L40" s="102"/>
      <c r="M40" s="102"/>
    </row>
    <row r="41" spans="11:13" x14ac:dyDescent="0.25">
      <c r="K41" s="103" t="s">
        <v>108</v>
      </c>
      <c r="L41" s="103"/>
      <c r="M41" s="103"/>
    </row>
    <row r="42" spans="11:13" x14ac:dyDescent="0.25">
      <c r="K42" s="101" t="s">
        <v>109</v>
      </c>
      <c r="L42" s="101"/>
      <c r="M42" s="101"/>
    </row>
    <row r="43" spans="11:13" x14ac:dyDescent="0.25">
      <c r="K43" s="101" t="s">
        <v>110</v>
      </c>
      <c r="L43" s="101"/>
      <c r="M43" s="101"/>
    </row>
  </sheetData>
  <mergeCells count="50">
    <mergeCell ref="K39:M39"/>
    <mergeCell ref="K40:M40"/>
    <mergeCell ref="K41:M41"/>
    <mergeCell ref="K42:M42"/>
    <mergeCell ref="K43:M43"/>
    <mergeCell ref="K35:M35"/>
    <mergeCell ref="K36:M36"/>
    <mergeCell ref="K37:M37"/>
    <mergeCell ref="K38:M38"/>
    <mergeCell ref="C30:D30"/>
    <mergeCell ref="C31:D31"/>
    <mergeCell ref="B32:L32"/>
    <mergeCell ref="C29:D29"/>
    <mergeCell ref="C18:D18"/>
    <mergeCell ref="C19:D19"/>
    <mergeCell ref="C20:D20"/>
    <mergeCell ref="C21:D21"/>
    <mergeCell ref="B22:L22"/>
    <mergeCell ref="C23:D23"/>
    <mergeCell ref="C24:D24"/>
    <mergeCell ref="C25:D25"/>
    <mergeCell ref="C26:D26"/>
    <mergeCell ref="B27:L27"/>
    <mergeCell ref="C28:D28"/>
    <mergeCell ref="B17:L17"/>
    <mergeCell ref="J5:J6"/>
    <mergeCell ref="K5:K6"/>
    <mergeCell ref="L5:L6"/>
    <mergeCell ref="M5:M6"/>
    <mergeCell ref="C7:D7"/>
    <mergeCell ref="C8:D8"/>
    <mergeCell ref="M8:M32"/>
    <mergeCell ref="C9:D9"/>
    <mergeCell ref="C10:D10"/>
    <mergeCell ref="C11:D11"/>
    <mergeCell ref="B12:L12"/>
    <mergeCell ref="C13:D13"/>
    <mergeCell ref="C14:D14"/>
    <mergeCell ref="C15:D15"/>
    <mergeCell ref="C16:D16"/>
    <mergeCell ref="B1:M1"/>
    <mergeCell ref="B2:M2"/>
    <mergeCell ref="B3:M3"/>
    <mergeCell ref="B5:B6"/>
    <mergeCell ref="C5:D6"/>
    <mergeCell ref="E5:E6"/>
    <mergeCell ref="F5:F6"/>
    <mergeCell ref="G5:G6"/>
    <mergeCell ref="H5:H6"/>
    <mergeCell ref="I5:I6"/>
  </mergeCells>
  <printOptions horizontalCentered="1"/>
  <pageMargins left="0.19685039370078741" right="0.19685039370078741" top="0.70866141732283472" bottom="0.70866141732283472" header="0.31496062992125984" footer="0.31496062992125984"/>
  <pageSetup paperSize="256" scale="8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1E43D-2ACB-4C14-B6ED-970875661361}">
  <dimension ref="B1:S34"/>
  <sheetViews>
    <sheetView topLeftCell="A13" workbookViewId="0">
      <selection activeCell="F15" sqref="F15"/>
    </sheetView>
  </sheetViews>
  <sheetFormatPr defaultRowHeight="15" x14ac:dyDescent="0.25"/>
  <cols>
    <col min="1" max="1" width="9.140625" style="6"/>
    <col min="2" max="2" width="5.5703125" style="6" customWidth="1"/>
    <col min="3" max="4" width="9.140625" style="6"/>
    <col min="5" max="5" width="18.85546875" style="6" customWidth="1"/>
    <col min="6" max="8" width="10.7109375" style="6" customWidth="1"/>
    <col min="9" max="9" width="12.140625" style="6" customWidth="1"/>
    <col min="10" max="14" width="9.140625" style="6"/>
    <col min="15" max="15" width="11.140625" style="6" customWidth="1"/>
    <col min="16" max="16" width="18.85546875" style="6" customWidth="1"/>
    <col min="17" max="17" width="16.28515625" style="6" customWidth="1"/>
    <col min="18" max="18" width="16.85546875" style="6" bestFit="1" customWidth="1"/>
    <col min="19" max="16384" width="9.140625" style="6"/>
  </cols>
  <sheetData>
    <row r="1" spans="2:19" ht="18" x14ac:dyDescent="0.25">
      <c r="B1" s="138" t="s">
        <v>179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</row>
    <row r="2" spans="2:19" ht="18.75" customHeight="1" x14ac:dyDescent="0.25">
      <c r="B2" s="138" t="s">
        <v>17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</row>
    <row r="3" spans="2:19" ht="18.75" customHeight="1" x14ac:dyDescent="0.25">
      <c r="B3" s="138" t="s">
        <v>228</v>
      </c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</row>
    <row r="4" spans="2:19" ht="16.5" customHeight="1" x14ac:dyDescent="0.25"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8"/>
    </row>
    <row r="5" spans="2:19" ht="16.5" customHeight="1" x14ac:dyDescent="0.25">
      <c r="B5" s="140" t="s">
        <v>1</v>
      </c>
      <c r="C5" s="108" t="s">
        <v>2</v>
      </c>
      <c r="D5" s="142"/>
      <c r="E5" s="104" t="s">
        <v>3</v>
      </c>
      <c r="F5" s="145" t="s">
        <v>9</v>
      </c>
      <c r="G5" s="146"/>
      <c r="H5" s="146"/>
      <c r="I5" s="147"/>
      <c r="J5" s="108" t="s">
        <v>10</v>
      </c>
      <c r="K5" s="127"/>
      <c r="L5" s="108" t="s">
        <v>11</v>
      </c>
      <c r="M5" s="109"/>
      <c r="N5" s="109"/>
      <c r="O5" s="110"/>
      <c r="P5" s="104" t="s">
        <v>8</v>
      </c>
      <c r="Q5" s="167" t="s">
        <v>14</v>
      </c>
    </row>
    <row r="6" spans="2:19" ht="16.5" x14ac:dyDescent="0.25">
      <c r="B6" s="141"/>
      <c r="C6" s="143"/>
      <c r="D6" s="144"/>
      <c r="E6" s="105"/>
      <c r="F6" s="9" t="s">
        <v>4</v>
      </c>
      <c r="G6" s="9" t="s">
        <v>5</v>
      </c>
      <c r="H6" s="9" t="s">
        <v>6</v>
      </c>
      <c r="I6" s="9" t="s">
        <v>7</v>
      </c>
      <c r="J6" s="128"/>
      <c r="K6" s="129"/>
      <c r="L6" s="106" t="s">
        <v>12</v>
      </c>
      <c r="M6" s="107"/>
      <c r="N6" s="107" t="s">
        <v>13</v>
      </c>
      <c r="O6" s="107"/>
      <c r="P6" s="105"/>
      <c r="Q6" s="168"/>
    </row>
    <row r="7" spans="2:19" ht="16.5" x14ac:dyDescent="0.3">
      <c r="B7" s="10">
        <v>1</v>
      </c>
      <c r="C7" s="119">
        <v>2</v>
      </c>
      <c r="D7" s="120"/>
      <c r="E7" s="11">
        <v>3</v>
      </c>
      <c r="F7" s="12">
        <v>4</v>
      </c>
      <c r="G7" s="12">
        <v>5</v>
      </c>
      <c r="H7" s="13">
        <v>6</v>
      </c>
      <c r="I7" s="12">
        <v>7</v>
      </c>
      <c r="J7" s="121">
        <v>8</v>
      </c>
      <c r="K7" s="122"/>
      <c r="L7" s="123">
        <v>9</v>
      </c>
      <c r="M7" s="124"/>
      <c r="N7" s="112">
        <v>10</v>
      </c>
      <c r="O7" s="112"/>
      <c r="P7" s="14">
        <v>11</v>
      </c>
      <c r="Q7" s="14">
        <v>12</v>
      </c>
    </row>
    <row r="8" spans="2:19" ht="75" customHeight="1" x14ac:dyDescent="0.25">
      <c r="B8" s="31" t="s">
        <v>116</v>
      </c>
      <c r="C8" s="111" t="s">
        <v>112</v>
      </c>
      <c r="D8" s="111"/>
      <c r="E8" s="48" t="s">
        <v>32</v>
      </c>
      <c r="F8" s="77" t="s">
        <v>233</v>
      </c>
      <c r="G8" s="78" t="s">
        <v>234</v>
      </c>
      <c r="H8" s="20" t="s">
        <v>235</v>
      </c>
      <c r="I8" s="100">
        <v>3480.67</v>
      </c>
      <c r="J8" s="116" t="s">
        <v>18</v>
      </c>
      <c r="K8" s="117"/>
      <c r="L8" s="116" t="s">
        <v>50</v>
      </c>
      <c r="M8" s="118"/>
      <c r="N8" s="116" t="s">
        <v>122</v>
      </c>
      <c r="O8" s="118"/>
      <c r="P8" s="27">
        <v>53800000</v>
      </c>
      <c r="Q8" s="23" t="s">
        <v>126</v>
      </c>
    </row>
    <row r="9" spans="2:19" ht="75" customHeight="1" x14ac:dyDescent="0.25">
      <c r="B9" s="24"/>
      <c r="C9" s="111"/>
      <c r="D9" s="111"/>
      <c r="E9" s="32"/>
      <c r="F9" s="33"/>
      <c r="G9" s="34"/>
      <c r="H9" s="33"/>
      <c r="I9" s="34"/>
      <c r="J9" s="116" t="s">
        <v>18</v>
      </c>
      <c r="K9" s="117"/>
      <c r="L9" s="116" t="s">
        <v>118</v>
      </c>
      <c r="M9" s="118"/>
      <c r="N9" s="113" t="s">
        <v>45</v>
      </c>
      <c r="O9" s="114"/>
      <c r="P9" s="3">
        <v>125680000</v>
      </c>
      <c r="Q9" s="23" t="s">
        <v>126</v>
      </c>
    </row>
    <row r="10" spans="2:19" ht="75" customHeight="1" x14ac:dyDescent="0.25">
      <c r="B10" s="24"/>
      <c r="C10" s="137"/>
      <c r="D10" s="137"/>
      <c r="E10" s="32"/>
      <c r="F10" s="33"/>
      <c r="G10" s="35"/>
      <c r="H10" s="33"/>
      <c r="I10" s="35"/>
      <c r="J10" s="116" t="s">
        <v>18</v>
      </c>
      <c r="K10" s="117"/>
      <c r="L10" s="116" t="s">
        <v>119</v>
      </c>
      <c r="M10" s="118"/>
      <c r="N10" s="116" t="s">
        <v>120</v>
      </c>
      <c r="O10" s="118"/>
      <c r="P10" s="4">
        <v>156427500</v>
      </c>
      <c r="Q10" s="23" t="s">
        <v>126</v>
      </c>
      <c r="R10" s="30"/>
      <c r="S10" s="30"/>
    </row>
    <row r="11" spans="2:19" ht="75" customHeight="1" x14ac:dyDescent="0.25">
      <c r="B11" s="24"/>
      <c r="C11" s="137"/>
      <c r="D11" s="137"/>
      <c r="E11" s="32"/>
      <c r="F11" s="33"/>
      <c r="G11" s="34"/>
      <c r="H11" s="33"/>
      <c r="I11" s="34"/>
      <c r="J11" s="116" t="s">
        <v>18</v>
      </c>
      <c r="K11" s="117"/>
      <c r="L11" s="125" t="s">
        <v>121</v>
      </c>
      <c r="M11" s="126"/>
      <c r="N11" s="116" t="s">
        <v>53</v>
      </c>
      <c r="O11" s="118"/>
      <c r="P11" s="3">
        <v>22000000</v>
      </c>
      <c r="Q11" s="23" t="s">
        <v>126</v>
      </c>
      <c r="R11" s="30"/>
      <c r="S11" s="30"/>
    </row>
    <row r="12" spans="2:19" ht="75" customHeight="1" x14ac:dyDescent="0.25">
      <c r="B12" s="24"/>
      <c r="C12" s="137"/>
      <c r="D12" s="137"/>
      <c r="E12" s="32"/>
      <c r="F12" s="33"/>
      <c r="G12" s="34"/>
      <c r="H12" s="33"/>
      <c r="I12" s="34"/>
      <c r="J12" s="116" t="s">
        <v>18</v>
      </c>
      <c r="K12" s="117"/>
      <c r="L12" s="125" t="s">
        <v>117</v>
      </c>
      <c r="M12" s="126"/>
      <c r="N12" s="117" t="s">
        <v>43</v>
      </c>
      <c r="O12" s="118"/>
      <c r="P12" s="3">
        <v>421280250</v>
      </c>
      <c r="Q12" s="23" t="s">
        <v>126</v>
      </c>
      <c r="R12" s="30"/>
      <c r="S12" s="30"/>
    </row>
    <row r="13" spans="2:19" ht="75" customHeight="1" x14ac:dyDescent="0.25">
      <c r="B13" s="16">
        <v>2</v>
      </c>
      <c r="C13" s="111" t="s">
        <v>112</v>
      </c>
      <c r="D13" s="111"/>
      <c r="E13" s="48" t="s">
        <v>33</v>
      </c>
      <c r="F13" s="77" t="s">
        <v>229</v>
      </c>
      <c r="G13" s="78" t="s">
        <v>230</v>
      </c>
      <c r="H13" s="20" t="s">
        <v>231</v>
      </c>
      <c r="I13" s="79" t="s">
        <v>232</v>
      </c>
      <c r="J13" s="116" t="s">
        <v>21</v>
      </c>
      <c r="K13" s="117"/>
      <c r="L13" s="125" t="s">
        <v>113</v>
      </c>
      <c r="M13" s="126"/>
      <c r="N13" s="116" t="s">
        <v>208</v>
      </c>
      <c r="O13" s="118"/>
      <c r="P13" s="27">
        <v>24830000</v>
      </c>
      <c r="Q13" s="23" t="s">
        <v>126</v>
      </c>
    </row>
    <row r="14" spans="2:19" ht="75" customHeight="1" x14ac:dyDescent="0.25">
      <c r="B14" s="24"/>
      <c r="C14" s="132"/>
      <c r="D14" s="132"/>
      <c r="E14" s="23"/>
      <c r="F14" s="33"/>
      <c r="G14" s="34"/>
      <c r="H14" s="33"/>
      <c r="I14" s="34"/>
      <c r="J14" s="116" t="s">
        <v>21</v>
      </c>
      <c r="K14" s="117"/>
      <c r="L14" s="125" t="s">
        <v>114</v>
      </c>
      <c r="M14" s="126"/>
      <c r="N14" s="116" t="s">
        <v>115</v>
      </c>
      <c r="O14" s="118"/>
      <c r="P14" s="27">
        <v>1084403750</v>
      </c>
      <c r="Q14" s="23" t="s">
        <v>126</v>
      </c>
    </row>
    <row r="15" spans="2:19" ht="75" customHeight="1" x14ac:dyDescent="0.25">
      <c r="B15" s="31" t="s">
        <v>16</v>
      </c>
      <c r="C15" s="111" t="s">
        <v>209</v>
      </c>
      <c r="D15" s="111"/>
      <c r="E15" s="48" t="s">
        <v>223</v>
      </c>
      <c r="F15" s="46" t="s">
        <v>225</v>
      </c>
      <c r="G15" s="46" t="s">
        <v>226</v>
      </c>
      <c r="H15" s="46" t="s">
        <v>236</v>
      </c>
      <c r="I15" s="46" t="s">
        <v>237</v>
      </c>
      <c r="J15" s="116" t="s">
        <v>85</v>
      </c>
      <c r="K15" s="117"/>
      <c r="L15" s="125" t="s">
        <v>88</v>
      </c>
      <c r="M15" s="126"/>
      <c r="N15" s="117" t="s">
        <v>89</v>
      </c>
      <c r="O15" s="118"/>
      <c r="P15" s="3">
        <v>54100000</v>
      </c>
      <c r="Q15" s="23" t="s">
        <v>126</v>
      </c>
    </row>
    <row r="16" spans="2:19" ht="75" customHeight="1" x14ac:dyDescent="0.25">
      <c r="B16" s="31"/>
      <c r="C16" s="111"/>
      <c r="D16" s="111"/>
      <c r="E16" s="48"/>
      <c r="F16" s="46"/>
      <c r="G16" s="46"/>
      <c r="H16" s="46"/>
      <c r="I16" s="46"/>
      <c r="J16" s="116" t="s">
        <v>124</v>
      </c>
      <c r="K16" s="117"/>
      <c r="L16" s="125" t="s">
        <v>125</v>
      </c>
      <c r="M16" s="126"/>
      <c r="N16" s="116" t="s">
        <v>127</v>
      </c>
      <c r="O16" s="118"/>
      <c r="P16" s="3">
        <v>83888000</v>
      </c>
      <c r="Q16" s="23" t="s">
        <v>126</v>
      </c>
    </row>
    <row r="17" spans="2:18" ht="75" customHeight="1" x14ac:dyDescent="0.25">
      <c r="B17" s="31"/>
      <c r="C17" s="111"/>
      <c r="D17" s="111"/>
      <c r="E17" s="48"/>
      <c r="F17" s="46"/>
      <c r="G17" s="46"/>
      <c r="H17" s="46"/>
      <c r="I17" s="46"/>
      <c r="J17" s="116" t="s">
        <v>124</v>
      </c>
      <c r="K17" s="117"/>
      <c r="L17" s="125" t="s">
        <v>99</v>
      </c>
      <c r="M17" s="126"/>
      <c r="N17" s="117" t="s">
        <v>100</v>
      </c>
      <c r="O17" s="118"/>
      <c r="P17" s="3">
        <v>96760000</v>
      </c>
      <c r="Q17" s="23" t="s">
        <v>126</v>
      </c>
    </row>
    <row r="18" spans="2:18" ht="75" customHeight="1" x14ac:dyDescent="0.25">
      <c r="B18" s="31"/>
      <c r="C18" s="111"/>
      <c r="D18" s="111"/>
      <c r="E18" s="48"/>
      <c r="F18" s="46"/>
      <c r="G18" s="46"/>
      <c r="H18" s="46"/>
      <c r="I18" s="46"/>
      <c r="J18" s="116" t="s">
        <v>124</v>
      </c>
      <c r="K18" s="117"/>
      <c r="L18" s="125" t="s">
        <v>101</v>
      </c>
      <c r="M18" s="126"/>
      <c r="N18" s="117" t="s">
        <v>102</v>
      </c>
      <c r="O18" s="118"/>
      <c r="P18" s="3">
        <v>103720000</v>
      </c>
      <c r="Q18" s="23" t="s">
        <v>126</v>
      </c>
    </row>
    <row r="19" spans="2:18" ht="75" customHeight="1" x14ac:dyDescent="0.25">
      <c r="B19" s="31"/>
      <c r="C19" s="111"/>
      <c r="D19" s="111"/>
      <c r="E19" s="48"/>
      <c r="F19" s="46"/>
      <c r="G19" s="46"/>
      <c r="H19" s="46"/>
      <c r="I19" s="46"/>
      <c r="J19" s="116" t="s">
        <v>124</v>
      </c>
      <c r="K19" s="117"/>
      <c r="L19" s="125" t="s">
        <v>103</v>
      </c>
      <c r="M19" s="126"/>
      <c r="N19" s="116" t="s">
        <v>104</v>
      </c>
      <c r="O19" s="118"/>
      <c r="P19" s="3">
        <v>73470000</v>
      </c>
      <c r="Q19" s="23" t="s">
        <v>126</v>
      </c>
    </row>
    <row r="20" spans="2:18" ht="75" customHeight="1" x14ac:dyDescent="0.25">
      <c r="B20" s="31" t="s">
        <v>61</v>
      </c>
      <c r="C20" s="111" t="s">
        <v>210</v>
      </c>
      <c r="D20" s="111"/>
      <c r="E20" s="48" t="s">
        <v>211</v>
      </c>
      <c r="F20" s="20" t="s">
        <v>130</v>
      </c>
      <c r="G20" s="20" t="s">
        <v>65</v>
      </c>
      <c r="H20" s="20" t="s">
        <v>66</v>
      </c>
      <c r="I20" s="20" t="s">
        <v>131</v>
      </c>
      <c r="J20" s="116" t="s">
        <v>132</v>
      </c>
      <c r="K20" s="118"/>
      <c r="L20" s="116" t="s">
        <v>144</v>
      </c>
      <c r="M20" s="118"/>
      <c r="N20" s="135" t="s">
        <v>145</v>
      </c>
      <c r="O20" s="136"/>
      <c r="P20" s="3">
        <v>115090822</v>
      </c>
      <c r="Q20" s="23" t="s">
        <v>126</v>
      </c>
    </row>
    <row r="21" spans="2:18" ht="75" customHeight="1" x14ac:dyDescent="0.25">
      <c r="B21" s="31"/>
      <c r="C21" s="111"/>
      <c r="D21" s="111"/>
      <c r="E21" s="48"/>
      <c r="F21" s="47"/>
      <c r="G21" s="47"/>
      <c r="H21" s="47"/>
      <c r="I21" s="47"/>
      <c r="J21" s="116" t="s">
        <v>141</v>
      </c>
      <c r="K21" s="117"/>
      <c r="L21" s="125" t="s">
        <v>146</v>
      </c>
      <c r="M21" s="126"/>
      <c r="N21" s="117" t="s">
        <v>147</v>
      </c>
      <c r="O21" s="118"/>
      <c r="P21" s="3">
        <v>73178600</v>
      </c>
      <c r="Q21" s="23" t="s">
        <v>126</v>
      </c>
    </row>
    <row r="22" spans="2:18" ht="75" customHeight="1" x14ac:dyDescent="0.25">
      <c r="B22" s="24"/>
      <c r="C22" s="137"/>
      <c r="D22" s="137"/>
      <c r="E22" s="32"/>
      <c r="F22" s="37"/>
      <c r="G22" s="37"/>
      <c r="H22" s="37"/>
      <c r="I22" s="37"/>
      <c r="J22" s="133" t="s">
        <v>132</v>
      </c>
      <c r="K22" s="134"/>
      <c r="L22" s="125" t="s">
        <v>133</v>
      </c>
      <c r="M22" s="126"/>
      <c r="N22" s="116" t="s">
        <v>134</v>
      </c>
      <c r="O22" s="118"/>
      <c r="P22" s="5">
        <v>67440000</v>
      </c>
      <c r="Q22" s="23" t="s">
        <v>126</v>
      </c>
    </row>
    <row r="23" spans="2:18" ht="75" customHeight="1" x14ac:dyDescent="0.25">
      <c r="B23" s="16"/>
      <c r="C23" s="111"/>
      <c r="D23" s="111"/>
      <c r="E23" s="32"/>
      <c r="F23" s="33"/>
      <c r="G23" s="34"/>
      <c r="H23" s="33"/>
      <c r="I23" s="34"/>
      <c r="J23" s="116" t="s">
        <v>132</v>
      </c>
      <c r="K23" s="117"/>
      <c r="L23" s="125" t="s">
        <v>148</v>
      </c>
      <c r="M23" s="126"/>
      <c r="N23" s="117" t="s">
        <v>149</v>
      </c>
      <c r="O23" s="118"/>
      <c r="P23" s="2">
        <v>216076400</v>
      </c>
      <c r="Q23" s="23" t="s">
        <v>126</v>
      </c>
      <c r="R23" s="30"/>
    </row>
    <row r="24" spans="2:18" ht="75" customHeight="1" x14ac:dyDescent="0.25">
      <c r="B24" s="31" t="s">
        <v>79</v>
      </c>
      <c r="C24" s="111" t="s">
        <v>212</v>
      </c>
      <c r="D24" s="111"/>
      <c r="E24" s="48" t="s">
        <v>213</v>
      </c>
      <c r="F24" s="46" t="s">
        <v>217</v>
      </c>
      <c r="G24" s="46" t="s">
        <v>217</v>
      </c>
      <c r="H24" s="46" t="s">
        <v>217</v>
      </c>
      <c r="I24" s="46" t="s">
        <v>218</v>
      </c>
      <c r="J24" s="116" t="s">
        <v>154</v>
      </c>
      <c r="K24" s="117"/>
      <c r="L24" s="125" t="s">
        <v>155</v>
      </c>
      <c r="M24" s="126"/>
      <c r="N24" s="117" t="s">
        <v>222</v>
      </c>
      <c r="O24" s="118"/>
      <c r="P24" s="2">
        <v>66259500</v>
      </c>
      <c r="Q24" s="23" t="s">
        <v>126</v>
      </c>
    </row>
    <row r="25" spans="2:18" ht="16.5" x14ac:dyDescent="0.25">
      <c r="P25" s="1"/>
    </row>
    <row r="26" spans="2:18" ht="21" x14ac:dyDescent="0.25">
      <c r="J26" s="41"/>
      <c r="N26" s="101" t="s">
        <v>219</v>
      </c>
      <c r="O26" s="101"/>
      <c r="P26" s="101"/>
      <c r="Q26" s="42"/>
    </row>
    <row r="27" spans="2:18" ht="16.5" customHeight="1" x14ac:dyDescent="0.25">
      <c r="J27" s="41"/>
      <c r="N27" s="101" t="s">
        <v>158</v>
      </c>
      <c r="O27" s="101"/>
      <c r="P27" s="101"/>
      <c r="Q27" s="42"/>
    </row>
    <row r="28" spans="2:18" ht="16.5" customHeight="1" x14ac:dyDescent="0.25">
      <c r="J28" s="41"/>
      <c r="N28" s="101" t="s">
        <v>157</v>
      </c>
      <c r="O28" s="101"/>
      <c r="P28" s="101"/>
      <c r="Q28" s="42"/>
    </row>
    <row r="29" spans="2:18" ht="21" x14ac:dyDescent="0.35">
      <c r="J29" s="41"/>
      <c r="N29" s="102"/>
      <c r="O29" s="102"/>
      <c r="P29" s="102"/>
      <c r="Q29" s="43"/>
    </row>
    <row r="30" spans="2:18" ht="21" x14ac:dyDescent="0.35">
      <c r="J30" s="41"/>
      <c r="N30" s="102"/>
      <c r="O30" s="102"/>
      <c r="P30" s="102"/>
      <c r="Q30" s="43"/>
    </row>
    <row r="31" spans="2:18" ht="21" x14ac:dyDescent="0.25">
      <c r="J31" s="41"/>
      <c r="N31" s="102"/>
      <c r="O31" s="102"/>
      <c r="P31" s="102"/>
      <c r="Q31" s="44"/>
    </row>
    <row r="32" spans="2:18" ht="21" x14ac:dyDescent="0.25">
      <c r="J32" s="41"/>
      <c r="N32" s="103" t="s">
        <v>108</v>
      </c>
      <c r="O32" s="103"/>
      <c r="P32" s="103"/>
      <c r="Q32" s="45"/>
    </row>
    <row r="33" spans="10:16" x14ac:dyDescent="0.25">
      <c r="J33" s="41"/>
      <c r="K33" s="41"/>
      <c r="L33" s="41"/>
      <c r="M33" s="41"/>
      <c r="N33" s="101" t="s">
        <v>109</v>
      </c>
      <c r="O33" s="101"/>
      <c r="P33" s="101"/>
    </row>
    <row r="34" spans="10:16" x14ac:dyDescent="0.25">
      <c r="N34" s="101" t="s">
        <v>110</v>
      </c>
      <c r="O34" s="101"/>
      <c r="P34" s="101"/>
    </row>
  </sheetData>
  <mergeCells count="94">
    <mergeCell ref="B1:Q1"/>
    <mergeCell ref="B2:Q2"/>
    <mergeCell ref="B3:Q3"/>
    <mergeCell ref="B5:B6"/>
    <mergeCell ref="C5:D6"/>
    <mergeCell ref="E5:E6"/>
    <mergeCell ref="F5:I5"/>
    <mergeCell ref="J5:K6"/>
    <mergeCell ref="L5:O5"/>
    <mergeCell ref="P5:P6"/>
    <mergeCell ref="Q5:Q6"/>
    <mergeCell ref="L6:M6"/>
    <mergeCell ref="N6:O6"/>
    <mergeCell ref="C7:D7"/>
    <mergeCell ref="J7:K7"/>
    <mergeCell ref="L7:M7"/>
    <mergeCell ref="N7:O7"/>
    <mergeCell ref="C8:D8"/>
    <mergeCell ref="J8:K8"/>
    <mergeCell ref="L8:M8"/>
    <mergeCell ref="N8:O8"/>
    <mergeCell ref="C9:D9"/>
    <mergeCell ref="J9:K9"/>
    <mergeCell ref="L9:M9"/>
    <mergeCell ref="N9:O9"/>
    <mergeCell ref="C10:D10"/>
    <mergeCell ref="J10:K10"/>
    <mergeCell ref="L10:M10"/>
    <mergeCell ref="N10:O10"/>
    <mergeCell ref="C11:D11"/>
    <mergeCell ref="J11:K11"/>
    <mergeCell ref="L11:M11"/>
    <mergeCell ref="N11:O11"/>
    <mergeCell ref="C12:D12"/>
    <mergeCell ref="J12:K12"/>
    <mergeCell ref="L12:M12"/>
    <mergeCell ref="N12:O12"/>
    <mergeCell ref="C13:D13"/>
    <mergeCell ref="J13:K13"/>
    <mergeCell ref="L13:M13"/>
    <mergeCell ref="N13:O13"/>
    <mergeCell ref="C14:D14"/>
    <mergeCell ref="J14:K14"/>
    <mergeCell ref="L14:M14"/>
    <mergeCell ref="N14:O14"/>
    <mergeCell ref="C15:D15"/>
    <mergeCell ref="J15:K15"/>
    <mergeCell ref="L15:M15"/>
    <mergeCell ref="N15:O15"/>
    <mergeCell ref="C16:D16"/>
    <mergeCell ref="J16:K16"/>
    <mergeCell ref="L16:M16"/>
    <mergeCell ref="N16:O16"/>
    <mergeCell ref="C17:D17"/>
    <mergeCell ref="J17:K17"/>
    <mergeCell ref="L17:M17"/>
    <mergeCell ref="N17:O17"/>
    <mergeCell ref="C18:D18"/>
    <mergeCell ref="J18:K18"/>
    <mergeCell ref="L18:M18"/>
    <mergeCell ref="N18:O18"/>
    <mergeCell ref="C19:D19"/>
    <mergeCell ref="J19:K19"/>
    <mergeCell ref="L19:M19"/>
    <mergeCell ref="N19:O19"/>
    <mergeCell ref="C20:D20"/>
    <mergeCell ref="J20:K20"/>
    <mergeCell ref="L20:M20"/>
    <mergeCell ref="N20:O20"/>
    <mergeCell ref="C21:D21"/>
    <mergeCell ref="J21:K21"/>
    <mergeCell ref="L21:M21"/>
    <mergeCell ref="N21:O21"/>
    <mergeCell ref="N27:P27"/>
    <mergeCell ref="C22:D22"/>
    <mergeCell ref="J22:K22"/>
    <mergeCell ref="L22:M22"/>
    <mergeCell ref="N22:O22"/>
    <mergeCell ref="C23:D23"/>
    <mergeCell ref="J23:K23"/>
    <mergeCell ref="L23:M23"/>
    <mergeCell ref="N23:O23"/>
    <mergeCell ref="C24:D24"/>
    <mergeCell ref="J24:K24"/>
    <mergeCell ref="L24:M24"/>
    <mergeCell ref="N24:O24"/>
    <mergeCell ref="N26:P26"/>
    <mergeCell ref="N34:P34"/>
    <mergeCell ref="N28:P28"/>
    <mergeCell ref="N29:P29"/>
    <mergeCell ref="N30:P30"/>
    <mergeCell ref="N31:P31"/>
    <mergeCell ref="N32:P32"/>
    <mergeCell ref="N33:P3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6A807-2E2A-4E14-8BE9-6BB18556B307}">
  <dimension ref="B1:M32"/>
  <sheetViews>
    <sheetView tabSelected="1" topLeftCell="B1" workbookViewId="0">
      <selection activeCell="B4" sqref="B4"/>
    </sheetView>
  </sheetViews>
  <sheetFormatPr defaultRowHeight="15" x14ac:dyDescent="0.25"/>
  <cols>
    <col min="2" max="2" width="5.5703125" customWidth="1"/>
    <col min="5" max="13" width="18.85546875" customWidth="1"/>
  </cols>
  <sheetData>
    <row r="1" spans="2:13" ht="18" x14ac:dyDescent="0.25">
      <c r="B1" s="138" t="s">
        <v>180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2:13" ht="18" x14ac:dyDescent="0.25">
      <c r="B2" s="138" t="s">
        <v>17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</row>
    <row r="3" spans="2:13" ht="18" x14ac:dyDescent="0.25">
      <c r="B3" s="138" t="s">
        <v>238</v>
      </c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</row>
    <row r="4" spans="2:13" ht="15.75" x14ac:dyDescent="0.25">
      <c r="B4" s="6"/>
      <c r="C4" s="7"/>
      <c r="D4" s="7"/>
      <c r="E4" s="94"/>
      <c r="F4" s="94"/>
      <c r="G4" s="94"/>
      <c r="H4" s="94"/>
      <c r="I4" s="7"/>
      <c r="J4" s="7"/>
      <c r="K4" s="7"/>
      <c r="L4" s="94"/>
      <c r="M4" s="7"/>
    </row>
    <row r="5" spans="2:13" x14ac:dyDescent="0.25">
      <c r="B5" s="140" t="s">
        <v>1</v>
      </c>
      <c r="C5" s="108" t="s">
        <v>2</v>
      </c>
      <c r="D5" s="142"/>
      <c r="E5" s="104" t="s">
        <v>3</v>
      </c>
      <c r="F5" s="104" t="s">
        <v>160</v>
      </c>
      <c r="G5" s="104" t="s">
        <v>161</v>
      </c>
      <c r="H5" s="104" t="s">
        <v>163</v>
      </c>
      <c r="I5" s="104" t="s">
        <v>168</v>
      </c>
      <c r="J5" s="104" t="s">
        <v>169</v>
      </c>
      <c r="K5" s="104" t="s">
        <v>215</v>
      </c>
      <c r="L5" s="104" t="s">
        <v>171</v>
      </c>
      <c r="M5" s="104" t="s">
        <v>172</v>
      </c>
    </row>
    <row r="6" spans="2:13" x14ac:dyDescent="0.25">
      <c r="B6" s="141"/>
      <c r="C6" s="143"/>
      <c r="D6" s="144"/>
      <c r="E6" s="105"/>
      <c r="F6" s="105"/>
      <c r="G6" s="105"/>
      <c r="H6" s="105"/>
      <c r="I6" s="105"/>
      <c r="J6" s="105"/>
      <c r="K6" s="105"/>
      <c r="L6" s="105"/>
      <c r="M6" s="105"/>
    </row>
    <row r="7" spans="2:13" ht="16.5" x14ac:dyDescent="0.25">
      <c r="B7" s="10">
        <v>1</v>
      </c>
      <c r="C7" s="119">
        <v>2</v>
      </c>
      <c r="D7" s="120"/>
      <c r="E7" s="11">
        <v>3</v>
      </c>
      <c r="F7" s="49">
        <v>4</v>
      </c>
      <c r="G7" s="49">
        <v>5</v>
      </c>
      <c r="H7" s="49">
        <v>6</v>
      </c>
      <c r="I7" s="49">
        <v>7</v>
      </c>
      <c r="J7" s="49">
        <v>8</v>
      </c>
      <c r="K7" s="49">
        <v>9</v>
      </c>
      <c r="L7" s="49">
        <v>10</v>
      </c>
      <c r="M7" s="49">
        <v>11</v>
      </c>
    </row>
    <row r="8" spans="2:13" ht="25.5" x14ac:dyDescent="0.25">
      <c r="B8" s="50" t="s">
        <v>116</v>
      </c>
      <c r="C8" s="162" t="s">
        <v>112</v>
      </c>
      <c r="D8" s="162"/>
      <c r="E8" s="51" t="s">
        <v>32</v>
      </c>
      <c r="F8" s="52" t="s">
        <v>162</v>
      </c>
      <c r="G8" s="63">
        <v>3480.67</v>
      </c>
      <c r="H8" s="97" t="s">
        <v>164</v>
      </c>
      <c r="I8" s="65">
        <v>870.16</v>
      </c>
      <c r="J8" s="66">
        <v>821.25</v>
      </c>
      <c r="K8" s="67">
        <f>(J8/I8)*100</f>
        <v>94.37919463087249</v>
      </c>
      <c r="L8" s="51" t="s">
        <v>173</v>
      </c>
      <c r="M8" s="154"/>
    </row>
    <row r="9" spans="2:13" x14ac:dyDescent="0.25">
      <c r="B9" s="56"/>
      <c r="C9" s="157"/>
      <c r="D9" s="157"/>
      <c r="E9" s="57"/>
      <c r="F9" s="52"/>
      <c r="G9" s="63"/>
      <c r="H9" s="58" t="s">
        <v>165</v>
      </c>
      <c r="I9" s="65">
        <v>1740.33</v>
      </c>
      <c r="J9" s="66">
        <v>0</v>
      </c>
      <c r="K9" s="67">
        <f t="shared" ref="K9:K11" si="0">(J9/I9)*100</f>
        <v>0</v>
      </c>
      <c r="L9" s="51"/>
      <c r="M9" s="155"/>
    </row>
    <row r="10" spans="2:13" x14ac:dyDescent="0.25">
      <c r="B10" s="56"/>
      <c r="C10" s="158"/>
      <c r="D10" s="158"/>
      <c r="E10" s="57"/>
      <c r="F10" s="52"/>
      <c r="G10" s="63"/>
      <c r="H10" s="58" t="s">
        <v>166</v>
      </c>
      <c r="I10" s="65">
        <v>2610.5</v>
      </c>
      <c r="J10" s="66">
        <v>0</v>
      </c>
      <c r="K10" s="67">
        <f t="shared" si="0"/>
        <v>0</v>
      </c>
      <c r="L10" s="68"/>
      <c r="M10" s="155"/>
    </row>
    <row r="11" spans="2:13" x14ac:dyDescent="0.25">
      <c r="B11" s="56"/>
      <c r="C11" s="158"/>
      <c r="D11" s="158"/>
      <c r="E11" s="57"/>
      <c r="F11" s="52"/>
      <c r="G11" s="63"/>
      <c r="H11" s="58" t="s">
        <v>167</v>
      </c>
      <c r="I11" s="65">
        <v>3480.67</v>
      </c>
      <c r="J11" s="66">
        <v>0</v>
      </c>
      <c r="K11" s="67">
        <f t="shared" si="0"/>
        <v>0</v>
      </c>
      <c r="L11" s="68"/>
      <c r="M11" s="155"/>
    </row>
    <row r="12" spans="2:13" x14ac:dyDescent="0.25">
      <c r="B12" s="159"/>
      <c r="C12" s="160"/>
      <c r="D12" s="160"/>
      <c r="E12" s="160"/>
      <c r="F12" s="160"/>
      <c r="G12" s="160"/>
      <c r="H12" s="160"/>
      <c r="I12" s="160"/>
      <c r="J12" s="160"/>
      <c r="K12" s="160"/>
      <c r="L12" s="161"/>
      <c r="M12" s="155"/>
    </row>
    <row r="13" spans="2:13" ht="25.5" x14ac:dyDescent="0.25">
      <c r="B13" s="98">
        <v>2</v>
      </c>
      <c r="C13" s="162" t="s">
        <v>112</v>
      </c>
      <c r="D13" s="162"/>
      <c r="E13" s="51" t="s">
        <v>33</v>
      </c>
      <c r="F13" s="52" t="s">
        <v>162</v>
      </c>
      <c r="G13" s="63">
        <v>16575.64</v>
      </c>
      <c r="H13" s="97" t="s">
        <v>164</v>
      </c>
      <c r="I13" s="65">
        <v>4143.91</v>
      </c>
      <c r="J13" s="64">
        <v>4012.23</v>
      </c>
      <c r="K13" s="67">
        <f>(J13/I13)*100</f>
        <v>96.8223248091778</v>
      </c>
      <c r="L13" s="51" t="s">
        <v>173</v>
      </c>
      <c r="M13" s="155"/>
    </row>
    <row r="14" spans="2:13" x14ac:dyDescent="0.25">
      <c r="B14" s="56"/>
      <c r="C14" s="163"/>
      <c r="D14" s="163"/>
      <c r="E14" s="54"/>
      <c r="F14" s="52"/>
      <c r="G14" s="63"/>
      <c r="H14" s="58" t="s">
        <v>165</v>
      </c>
      <c r="I14" s="65">
        <v>8287.82</v>
      </c>
      <c r="J14" s="64">
        <v>0</v>
      </c>
      <c r="K14" s="67">
        <f t="shared" ref="K14:K16" si="1">(J14/I14)*100</f>
        <v>0</v>
      </c>
      <c r="L14" s="51"/>
      <c r="M14" s="155"/>
    </row>
    <row r="15" spans="2:13" x14ac:dyDescent="0.25">
      <c r="B15" s="56"/>
      <c r="C15" s="163"/>
      <c r="D15" s="163"/>
      <c r="E15" s="54"/>
      <c r="F15" s="52"/>
      <c r="G15" s="63"/>
      <c r="H15" s="58" t="s">
        <v>166</v>
      </c>
      <c r="I15" s="65">
        <v>12431.73</v>
      </c>
      <c r="J15" s="64">
        <v>0</v>
      </c>
      <c r="K15" s="67">
        <f t="shared" si="1"/>
        <v>0</v>
      </c>
      <c r="L15" s="68"/>
      <c r="M15" s="155"/>
    </row>
    <row r="16" spans="2:13" x14ac:dyDescent="0.25">
      <c r="B16" s="56"/>
      <c r="C16" s="163"/>
      <c r="D16" s="163"/>
      <c r="E16" s="54"/>
      <c r="F16" s="52"/>
      <c r="G16" s="63"/>
      <c r="H16" s="58" t="s">
        <v>167</v>
      </c>
      <c r="I16" s="65">
        <v>16575.64</v>
      </c>
      <c r="J16" s="64">
        <v>0</v>
      </c>
      <c r="K16" s="67">
        <f t="shared" si="1"/>
        <v>0</v>
      </c>
      <c r="L16" s="68"/>
      <c r="M16" s="155"/>
    </row>
    <row r="17" spans="2:13" x14ac:dyDescent="0.25">
      <c r="B17" s="151"/>
      <c r="C17" s="152"/>
      <c r="D17" s="152"/>
      <c r="E17" s="152"/>
      <c r="F17" s="152"/>
      <c r="G17" s="152"/>
      <c r="H17" s="152"/>
      <c r="I17" s="152"/>
      <c r="J17" s="152"/>
      <c r="K17" s="152"/>
      <c r="L17" s="153"/>
      <c r="M17" s="155"/>
    </row>
    <row r="18" spans="2:13" ht="25.5" x14ac:dyDescent="0.25">
      <c r="B18" s="50" t="s">
        <v>16</v>
      </c>
      <c r="C18" s="162" t="s">
        <v>209</v>
      </c>
      <c r="D18" s="162"/>
      <c r="E18" s="51" t="s">
        <v>220</v>
      </c>
      <c r="F18" s="52" t="s">
        <v>221</v>
      </c>
      <c r="G18" s="69">
        <v>37.4</v>
      </c>
      <c r="H18" s="97" t="s">
        <v>164</v>
      </c>
      <c r="I18" s="65">
        <v>35</v>
      </c>
      <c r="J18" s="64">
        <v>34.549999999999997</v>
      </c>
      <c r="K18" s="67">
        <f>(J18/I18)*100</f>
        <v>98.714285714285708</v>
      </c>
      <c r="L18" s="51" t="s">
        <v>173</v>
      </c>
      <c r="M18" s="155"/>
    </row>
    <row r="19" spans="2:13" x14ac:dyDescent="0.25">
      <c r="B19" s="50"/>
      <c r="C19" s="162"/>
      <c r="D19" s="162"/>
      <c r="E19" s="51"/>
      <c r="F19" s="52"/>
      <c r="G19" s="63"/>
      <c r="H19" s="58" t="s">
        <v>165</v>
      </c>
      <c r="I19" s="65">
        <v>36</v>
      </c>
      <c r="J19" s="64">
        <v>0</v>
      </c>
      <c r="K19" s="67">
        <f t="shared" ref="K19:K21" si="2">(J19/I19)*100</f>
        <v>0</v>
      </c>
      <c r="L19" s="51"/>
      <c r="M19" s="155"/>
    </row>
    <row r="20" spans="2:13" x14ac:dyDescent="0.25">
      <c r="B20" s="50"/>
      <c r="C20" s="162"/>
      <c r="D20" s="162"/>
      <c r="E20" s="51"/>
      <c r="F20" s="52"/>
      <c r="G20" s="51"/>
      <c r="H20" s="58" t="s">
        <v>166</v>
      </c>
      <c r="I20" s="65">
        <v>37</v>
      </c>
      <c r="J20" s="64">
        <v>0</v>
      </c>
      <c r="K20" s="67">
        <f t="shared" si="2"/>
        <v>0</v>
      </c>
      <c r="L20" s="99"/>
      <c r="M20" s="155"/>
    </row>
    <row r="21" spans="2:13" x14ac:dyDescent="0.25">
      <c r="B21" s="50"/>
      <c r="C21" s="162"/>
      <c r="D21" s="162"/>
      <c r="E21" s="51"/>
      <c r="F21" s="52"/>
      <c r="G21" s="51"/>
      <c r="H21" s="58" t="s">
        <v>167</v>
      </c>
      <c r="I21" s="65">
        <v>37.4</v>
      </c>
      <c r="J21" s="64">
        <v>0</v>
      </c>
      <c r="K21" s="67">
        <f t="shared" si="2"/>
        <v>0</v>
      </c>
      <c r="L21" s="68"/>
      <c r="M21" s="155"/>
    </row>
    <row r="22" spans="2:13" x14ac:dyDescent="0.25">
      <c r="B22" s="164"/>
      <c r="C22" s="165"/>
      <c r="D22" s="165"/>
      <c r="E22" s="165"/>
      <c r="F22" s="165"/>
      <c r="G22" s="165"/>
      <c r="H22" s="165"/>
      <c r="I22" s="165"/>
      <c r="J22" s="165"/>
      <c r="K22" s="165"/>
      <c r="L22" s="166"/>
      <c r="M22" s="155"/>
    </row>
    <row r="23" spans="2:13" ht="51" x14ac:dyDescent="0.25">
      <c r="B23" s="50" t="s">
        <v>61</v>
      </c>
      <c r="C23" s="162" t="s">
        <v>210</v>
      </c>
      <c r="D23" s="162"/>
      <c r="E23" s="51" t="s">
        <v>211</v>
      </c>
      <c r="F23" s="52" t="s">
        <v>176</v>
      </c>
      <c r="G23" s="51">
        <v>20</v>
      </c>
      <c r="H23" s="97" t="s">
        <v>164</v>
      </c>
      <c r="I23" s="70">
        <v>5</v>
      </c>
      <c r="J23" s="72">
        <v>5</v>
      </c>
      <c r="K23" s="67">
        <f t="shared" ref="K23:K26" si="3">(J23/I23)*100</f>
        <v>100</v>
      </c>
      <c r="L23" s="62" t="s">
        <v>178</v>
      </c>
      <c r="M23" s="155"/>
    </row>
    <row r="24" spans="2:13" x14ac:dyDescent="0.25">
      <c r="B24" s="56"/>
      <c r="C24" s="158"/>
      <c r="D24" s="158"/>
      <c r="E24" s="57"/>
      <c r="F24" s="52"/>
      <c r="G24" s="57"/>
      <c r="H24" s="58" t="s">
        <v>165</v>
      </c>
      <c r="I24" s="71">
        <v>10</v>
      </c>
      <c r="J24" s="72">
        <v>0</v>
      </c>
      <c r="K24" s="67">
        <f t="shared" si="3"/>
        <v>0</v>
      </c>
      <c r="L24" s="62"/>
      <c r="M24" s="155"/>
    </row>
    <row r="25" spans="2:13" x14ac:dyDescent="0.25">
      <c r="B25" s="56"/>
      <c r="C25" s="158"/>
      <c r="D25" s="158"/>
      <c r="E25" s="57"/>
      <c r="F25" s="52"/>
      <c r="G25" s="57"/>
      <c r="H25" s="58" t="s">
        <v>166</v>
      </c>
      <c r="I25" s="71">
        <v>15</v>
      </c>
      <c r="J25" s="72">
        <v>0</v>
      </c>
      <c r="K25" s="67">
        <f t="shared" si="3"/>
        <v>0</v>
      </c>
      <c r="L25" s="62"/>
      <c r="M25" s="155"/>
    </row>
    <row r="26" spans="2:13" x14ac:dyDescent="0.25">
      <c r="B26" s="56"/>
      <c r="C26" s="158"/>
      <c r="D26" s="158"/>
      <c r="E26" s="57"/>
      <c r="F26" s="52"/>
      <c r="G26" s="57"/>
      <c r="H26" s="58" t="s">
        <v>167</v>
      </c>
      <c r="I26" s="71">
        <v>20</v>
      </c>
      <c r="J26" s="72">
        <v>0</v>
      </c>
      <c r="K26" s="67">
        <f t="shared" si="3"/>
        <v>0</v>
      </c>
      <c r="L26" s="62"/>
      <c r="M26" s="155"/>
    </row>
    <row r="27" spans="2:13" x14ac:dyDescent="0.25">
      <c r="B27" s="159"/>
      <c r="C27" s="160"/>
      <c r="D27" s="160"/>
      <c r="E27" s="160"/>
      <c r="F27" s="160"/>
      <c r="G27" s="160"/>
      <c r="H27" s="160"/>
      <c r="I27" s="160"/>
      <c r="J27" s="160"/>
      <c r="K27" s="160"/>
      <c r="L27" s="161"/>
      <c r="M27" s="155"/>
    </row>
    <row r="28" spans="2:13" ht="38.25" x14ac:dyDescent="0.25">
      <c r="B28" s="50" t="s">
        <v>79</v>
      </c>
      <c r="C28" s="125" t="s">
        <v>212</v>
      </c>
      <c r="D28" s="126"/>
      <c r="E28" s="51" t="s">
        <v>213</v>
      </c>
      <c r="F28" s="52" t="s">
        <v>216</v>
      </c>
      <c r="G28" s="70">
        <v>1</v>
      </c>
      <c r="H28" s="97" t="s">
        <v>164</v>
      </c>
      <c r="I28" s="92">
        <v>0</v>
      </c>
      <c r="J28" s="70">
        <v>0</v>
      </c>
      <c r="K28" s="75">
        <v>100</v>
      </c>
      <c r="L28" s="62" t="s">
        <v>178</v>
      </c>
      <c r="M28" s="155"/>
    </row>
    <row r="29" spans="2:13" x14ac:dyDescent="0.25">
      <c r="B29" s="56"/>
      <c r="C29" s="158"/>
      <c r="D29" s="158"/>
      <c r="E29" s="57"/>
      <c r="F29" s="52"/>
      <c r="G29" s="57"/>
      <c r="H29" s="58" t="s">
        <v>165</v>
      </c>
      <c r="I29" s="92">
        <v>0</v>
      </c>
      <c r="J29" s="72">
        <v>0</v>
      </c>
      <c r="K29" s="75">
        <v>0</v>
      </c>
      <c r="L29" s="62"/>
      <c r="M29" s="155"/>
    </row>
    <row r="30" spans="2:13" x14ac:dyDescent="0.25">
      <c r="B30" s="98"/>
      <c r="C30" s="162"/>
      <c r="D30" s="162"/>
      <c r="E30" s="57"/>
      <c r="F30" s="52"/>
      <c r="G30" s="61"/>
      <c r="H30" s="58" t="s">
        <v>166</v>
      </c>
      <c r="I30" s="92">
        <v>0</v>
      </c>
      <c r="J30" s="72">
        <v>0</v>
      </c>
      <c r="K30" s="75">
        <v>0</v>
      </c>
      <c r="L30" s="62"/>
      <c r="M30" s="155"/>
    </row>
    <row r="31" spans="2:13" x14ac:dyDescent="0.25">
      <c r="B31" s="98"/>
      <c r="C31" s="162"/>
      <c r="D31" s="162"/>
      <c r="E31" s="57"/>
      <c r="F31" s="52"/>
      <c r="G31" s="57"/>
      <c r="H31" s="58" t="s">
        <v>167</v>
      </c>
      <c r="I31" s="70">
        <v>1</v>
      </c>
      <c r="J31" s="72">
        <v>0</v>
      </c>
      <c r="K31" s="75">
        <v>0</v>
      </c>
      <c r="L31" s="62"/>
      <c r="M31" s="155"/>
    </row>
    <row r="32" spans="2:13" x14ac:dyDescent="0.25">
      <c r="B32" s="159"/>
      <c r="C32" s="160"/>
      <c r="D32" s="160"/>
      <c r="E32" s="160"/>
      <c r="F32" s="160"/>
      <c r="G32" s="160"/>
      <c r="H32" s="160"/>
      <c r="I32" s="160"/>
      <c r="J32" s="160"/>
      <c r="K32" s="160"/>
      <c r="L32" s="161"/>
      <c r="M32" s="156"/>
    </row>
  </sheetData>
  <mergeCells count="41">
    <mergeCell ref="C30:D30"/>
    <mergeCell ref="C31:D31"/>
    <mergeCell ref="B32:L32"/>
    <mergeCell ref="C24:D24"/>
    <mergeCell ref="C25:D25"/>
    <mergeCell ref="C26:D26"/>
    <mergeCell ref="B27:L27"/>
    <mergeCell ref="C28:D28"/>
    <mergeCell ref="C29:D29"/>
    <mergeCell ref="C18:D18"/>
    <mergeCell ref="C19:D19"/>
    <mergeCell ref="C20:D20"/>
    <mergeCell ref="C21:D21"/>
    <mergeCell ref="B22:L22"/>
    <mergeCell ref="C23:D23"/>
    <mergeCell ref="B12:L12"/>
    <mergeCell ref="C13:D13"/>
    <mergeCell ref="C14:D14"/>
    <mergeCell ref="C15:D15"/>
    <mergeCell ref="C16:D16"/>
    <mergeCell ref="B17:L17"/>
    <mergeCell ref="J5:J6"/>
    <mergeCell ref="K5:K6"/>
    <mergeCell ref="L5:L6"/>
    <mergeCell ref="M5:M6"/>
    <mergeCell ref="C7:D7"/>
    <mergeCell ref="C8:D8"/>
    <mergeCell ref="M8:M32"/>
    <mergeCell ref="C9:D9"/>
    <mergeCell ref="C10:D10"/>
    <mergeCell ref="C11:D11"/>
    <mergeCell ref="B1:M1"/>
    <mergeCell ref="B2:M2"/>
    <mergeCell ref="B3:M3"/>
    <mergeCell ref="B5:B6"/>
    <mergeCell ref="C5:D6"/>
    <mergeCell ref="E5:E6"/>
    <mergeCell ref="F5:F6"/>
    <mergeCell ref="G5:G6"/>
    <mergeCell ref="H5:H6"/>
    <mergeCell ref="I5:I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Tahun 2016</vt:lpstr>
      <vt:lpstr>Capaian 2016</vt:lpstr>
      <vt:lpstr>Tahun 2017</vt:lpstr>
      <vt:lpstr>Capaian 2017</vt:lpstr>
      <vt:lpstr>Tahun 2018</vt:lpstr>
      <vt:lpstr>Capaian 2018</vt:lpstr>
      <vt:lpstr>Tahun 2019</vt:lpstr>
      <vt:lpstr>Capaian 2019</vt:lpstr>
      <vt:lpstr>'Tahun 2016'!Print_Area</vt:lpstr>
      <vt:lpstr>'Capaian 2016'!Print_Titles</vt:lpstr>
      <vt:lpstr>'Capaian 2017'!Print_Titles</vt:lpstr>
      <vt:lpstr>'Capaian 2018'!Print_Titles</vt:lpstr>
      <vt:lpstr>'Tahun 2016'!Print_Titles</vt:lpstr>
      <vt:lpstr>'Tahun 2017'!Print_Titles</vt:lpstr>
      <vt:lpstr>'Tahun 2018'!Print_Titles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Yoga</cp:lastModifiedBy>
  <cp:lastPrinted>2019-01-30T00:49:18Z</cp:lastPrinted>
  <dcterms:created xsi:type="dcterms:W3CDTF">2016-05-10T18:57:52Z</dcterms:created>
  <dcterms:modified xsi:type="dcterms:W3CDTF">2019-05-27T00:50:27Z</dcterms:modified>
</cp:coreProperties>
</file>