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19425" windowHeight="10425" activeTab="1"/>
  </bookViews>
  <sheets>
    <sheet name="DKPP Mapp" sheetId="1" r:id="rId1"/>
    <sheet name="DKPP Renja" sheetId="2" r:id="rId2"/>
    <sheet name="DKPP Renja (2)" sheetId="3" r:id="rId3"/>
  </sheets>
  <definedNames>
    <definedName name="_xlnm.Print_Titles" localSheetId="0">'DKPP Mapp'!$9:$14</definedName>
    <definedName name="_xlnm.Print_Titles" localSheetId="1">'DKPP Renja'!$7:$9</definedName>
    <definedName name="_xlnm.Print_Titles" localSheetId="2">'DKPP Renja (2)'!$7:$9</definedName>
  </definedNames>
  <calcPr calcId="145621"/>
</workbook>
</file>

<file path=xl/calcChain.xml><?xml version="1.0" encoding="utf-8"?>
<calcChain xmlns="http://schemas.openxmlformats.org/spreadsheetml/2006/main">
  <c r="R125" i="3" l="1"/>
  <c r="R124" i="3" s="1"/>
  <c r="M125" i="3"/>
  <c r="M124" i="3"/>
  <c r="R121" i="3"/>
  <c r="R120" i="3" s="1"/>
  <c r="M121" i="3"/>
  <c r="M120" i="3"/>
  <c r="R110" i="3"/>
  <c r="M110" i="3"/>
  <c r="R108" i="3"/>
  <c r="M108" i="3"/>
  <c r="R101" i="3"/>
  <c r="M101" i="3"/>
  <c r="R99" i="3"/>
  <c r="M99" i="3"/>
  <c r="M98" i="3" s="1"/>
  <c r="R98" i="3"/>
  <c r="R96" i="3"/>
  <c r="M96" i="3"/>
  <c r="R92" i="3"/>
  <c r="R91" i="3" s="1"/>
  <c r="M92" i="3"/>
  <c r="M91" i="3"/>
  <c r="M90" i="3" s="1"/>
  <c r="M89" i="3" s="1"/>
  <c r="R87" i="3"/>
  <c r="R86" i="3" s="1"/>
  <c r="M87" i="3"/>
  <c r="M86" i="3"/>
  <c r="R84" i="3"/>
  <c r="R83" i="3" s="1"/>
  <c r="M84" i="3"/>
  <c r="M83" i="3"/>
  <c r="R78" i="3"/>
  <c r="M78" i="3"/>
  <c r="R73" i="3"/>
  <c r="M73" i="3"/>
  <c r="R62" i="3"/>
  <c r="R61" i="3" s="1"/>
  <c r="M62" i="3"/>
  <c r="M61" i="3"/>
  <c r="R55" i="3"/>
  <c r="M55" i="3"/>
  <c r="R48" i="3"/>
  <c r="M48" i="3"/>
  <c r="R40" i="3"/>
  <c r="M40" i="3"/>
  <c r="R32" i="3"/>
  <c r="M32" i="3"/>
  <c r="R28" i="3"/>
  <c r="M28" i="3"/>
  <c r="R26" i="3"/>
  <c r="M26" i="3"/>
  <c r="R20" i="3"/>
  <c r="M20" i="3"/>
  <c r="R13" i="3"/>
  <c r="M13" i="3"/>
  <c r="M12" i="3" s="1"/>
  <c r="M11" i="3" s="1"/>
  <c r="R12" i="3"/>
  <c r="M129" i="3" l="1"/>
  <c r="M10" i="3"/>
  <c r="R11" i="3"/>
  <c r="R90" i="3"/>
  <c r="R89" i="3" s="1"/>
  <c r="Q110" i="2"/>
  <c r="L110" i="2"/>
  <c r="L48" i="2"/>
  <c r="Q48" i="2"/>
  <c r="L20" i="2"/>
  <c r="Q55" i="2"/>
  <c r="L55" i="2"/>
  <c r="Q28" i="2"/>
  <c r="L28" i="2"/>
  <c r="L125" i="2"/>
  <c r="Q108" i="2"/>
  <c r="L108" i="2"/>
  <c r="Q62" i="2"/>
  <c r="Q61" i="2" s="1"/>
  <c r="Q73" i="2"/>
  <c r="L73" i="2"/>
  <c r="L62" i="2"/>
  <c r="R129" i="3" l="1"/>
  <c r="R10" i="3"/>
  <c r="Q26" i="2"/>
  <c r="L26" i="2"/>
  <c r="Q32" i="2"/>
  <c r="L32" i="2"/>
  <c r="Q40" i="2"/>
  <c r="L40" i="2"/>
  <c r="Q78" i="2"/>
  <c r="L78" i="2"/>
  <c r="L61" i="2" s="1"/>
  <c r="Q84" i="2"/>
  <c r="Q83" i="2" s="1"/>
  <c r="L84" i="2"/>
  <c r="L83" i="2" s="1"/>
  <c r="Q87" i="2"/>
  <c r="Q86" i="2" s="1"/>
  <c r="L87" i="2"/>
  <c r="L86" i="2" s="1"/>
  <c r="Q92" i="2"/>
  <c r="L92" i="2"/>
  <c r="Q96" i="2"/>
  <c r="L96" i="2"/>
  <c r="Q99" i="2"/>
  <c r="L99" i="2"/>
  <c r="Q101" i="2"/>
  <c r="L101" i="2"/>
  <c r="Q125" i="2"/>
  <c r="Q124" i="2" s="1"/>
  <c r="Q121" i="2"/>
  <c r="Q120" i="2" s="1"/>
  <c r="L121" i="2"/>
  <c r="L120" i="2" s="1"/>
  <c r="L124" i="2"/>
  <c r="L98" i="2" l="1"/>
  <c r="L91" i="2"/>
  <c r="Q98" i="2"/>
  <c r="Q91" i="2"/>
  <c r="X53" i="1"/>
  <c r="L90" i="2" l="1"/>
  <c r="L89" i="2" s="1"/>
  <c r="Q90" i="2"/>
  <c r="Q89" i="2" s="1"/>
  <c r="Q13" i="2"/>
  <c r="L13" i="2"/>
  <c r="L12" i="2" s="1"/>
  <c r="L11" i="2" s="1"/>
  <c r="L10" i="2" s="1"/>
  <c r="L129" i="2" l="1"/>
  <c r="X132" i="1"/>
  <c r="X199" i="1" l="1"/>
  <c r="X201" i="1"/>
  <c r="X190" i="1"/>
  <c r="X193" i="1"/>
  <c r="X189" i="1"/>
  <c r="X167" i="1"/>
  <c r="X162" i="1"/>
  <c r="X160" i="1"/>
  <c r="X148" i="1"/>
  <c r="X146" i="1"/>
  <c r="X143" i="1"/>
  <c r="X139" i="1"/>
  <c r="X137" i="1"/>
  <c r="X123" i="1"/>
  <c r="X124" i="1"/>
  <c r="X111" i="1"/>
  <c r="X113" i="1"/>
  <c r="X108" i="1"/>
  <c r="X105" i="1"/>
  <c r="X97" i="1"/>
  <c r="X95" i="1"/>
  <c r="X87" i="1"/>
  <c r="X88" i="1"/>
  <c r="X91" i="1"/>
  <c r="X81" i="1"/>
  <c r="X82" i="1"/>
  <c r="X83" i="1"/>
  <c r="X76" i="1"/>
  <c r="X78" i="1"/>
  <c r="X70" i="1"/>
  <c r="X72" i="1"/>
  <c r="X73" i="1"/>
  <c r="X68" i="1"/>
  <c r="X62" i="1"/>
  <c r="X64" i="1"/>
  <c r="X60" i="1"/>
  <c r="X55" i="1"/>
  <c r="X51" i="1"/>
  <c r="X52" i="1"/>
  <c r="X54" i="1"/>
  <c r="X50" i="1"/>
  <c r="X47" i="1"/>
  <c r="X41" i="1"/>
  <c r="X34" i="1"/>
  <c r="X35" i="1"/>
  <c r="X36" i="1"/>
  <c r="X37" i="1"/>
  <c r="X38" i="1"/>
  <c r="X33" i="1"/>
  <c r="X29" i="1"/>
  <c r="X27" i="1"/>
  <c r="X25" i="1"/>
  <c r="X26" i="1"/>
  <c r="X24" i="1"/>
  <c r="X23" i="1"/>
  <c r="X20" i="1"/>
  <c r="X18" i="1"/>
  <c r="X19" i="1"/>
  <c r="X17" i="1"/>
  <c r="U202" i="1"/>
  <c r="V202" i="1"/>
  <c r="W202" i="1"/>
  <c r="T202" i="1"/>
  <c r="X202" i="1" l="1"/>
  <c r="Q20" i="2"/>
  <c r="Q12" i="2" s="1"/>
  <c r="Q11" i="2" s="1"/>
  <c r="Q129" i="2" s="1"/>
  <c r="Q10" i="2" l="1"/>
</calcChain>
</file>

<file path=xl/sharedStrings.xml><?xml version="1.0" encoding="utf-8"?>
<sst xmlns="http://schemas.openxmlformats.org/spreadsheetml/2006/main" count="3974" uniqueCount="593">
  <si>
    <t>Kode</t>
  </si>
  <si>
    <t>Program dan Kegiatan</t>
  </si>
  <si>
    <t>Indikator Kinerja Program (outcome) dan Kegiatan (output)</t>
  </si>
  <si>
    <t>Perangkat Daerah</t>
  </si>
  <si>
    <t>01</t>
  </si>
  <si>
    <t>Penyediaan Gaji dan Tunjangan ASN</t>
  </si>
  <si>
    <t>Penyediaan Peralatan dan Perlengkapan Kantor</t>
  </si>
  <si>
    <t>Penyediaan Jasa Surat Menyurat</t>
  </si>
  <si>
    <t>05</t>
  </si>
  <si>
    <t>Evaluasi Kinerja Perangkat Daerah</t>
  </si>
  <si>
    <t>07</t>
  </si>
  <si>
    <t>02</t>
  </si>
  <si>
    <t>04</t>
  </si>
  <si>
    <t>03</t>
  </si>
  <si>
    <t>06</t>
  </si>
  <si>
    <t>08</t>
  </si>
  <si>
    <t>09</t>
  </si>
  <si>
    <t>PROGRAM DAN KEGIATAN PERANGKAT DAERAH</t>
  </si>
  <si>
    <t>KABUPATEN BULELENG</t>
  </si>
  <si>
    <t>TAHUN ANGGARAN 2021</t>
  </si>
  <si>
    <t>Urusan/Bidang Urusan Pemerintahan Daerah dan Program/Kegiatan</t>
  </si>
  <si>
    <t>Indikator Kinerja</t>
  </si>
  <si>
    <t>Rencana Tahun 2021</t>
  </si>
  <si>
    <t>Catatan Penting</t>
  </si>
  <si>
    <t>Perkiraan Maju Rencana Tahun 2022</t>
  </si>
  <si>
    <t>Lokasi Output Kegiatan</t>
  </si>
  <si>
    <t>Target Capaian Kinerja</t>
  </si>
  <si>
    <t>Pagu Indikatif (Rp.)</t>
  </si>
  <si>
    <t>Sumber Dana</t>
  </si>
  <si>
    <t>5</t>
  </si>
  <si>
    <t>Program Penunjang Urusan Pemerintahan Daerah</t>
  </si>
  <si>
    <t>Penyediaan Jasa Administrasi Keuangan</t>
  </si>
  <si>
    <t>Penyediaan Jasa Kebersihan Kantor</t>
  </si>
  <si>
    <t>10</t>
  </si>
  <si>
    <t>11</t>
  </si>
  <si>
    <t>Penyediaan Barang Cetakan dan Penggandaan</t>
  </si>
  <si>
    <t>12</t>
  </si>
  <si>
    <t>Pengadaan Pakaian Khusus Hari-hari Tertentu</t>
  </si>
  <si>
    <t>LAMPIRAN</t>
  </si>
  <si>
    <t>NOMOR</t>
  </si>
  <si>
    <t>TANGGAL</t>
  </si>
  <si>
    <t>Penyediaan Bahan Logistik Kantor</t>
  </si>
  <si>
    <t>RPJMD KABUPATEN BULELENG TAHUN 2017-2022 / RENSTRA PERANGKAT DAERAH TAHUN 2017-2022</t>
  </si>
  <si>
    <t>Target</t>
  </si>
  <si>
    <t>Program / Kegiatan dan Sub Kegiatan</t>
  </si>
  <si>
    <t>Indikator Kinerja Program (outcome) / Kegiatan (output) dan Sub Kegiatan (output)</t>
  </si>
  <si>
    <t>BERITA ACARA HASIL PEMETAAN PERMENDAGRI NO. 90 TAHUN 2019 TENTANG KLASIFIKASI, KODEFIKASI DAN NOMENKLATUR  PERENCANAAN PEMBANGUNAN DAN KEUANGAN DAERAH DENGAN RPJMD/RENSTRA PERANGKAT DAERAH TAHUN 2017-2022</t>
  </si>
  <si>
    <t>CATATAN PENTING</t>
  </si>
  <si>
    <t>HASIL PEMETAAN PERMENDAGRI NO. 90 TAHUN 2019 TENTANG TENTANG KLASIFIKASI, KODEFIKASI DAN NOMENKLATUR  PERENCANAAN PEMBANGUNAN DAN KEUANGAN DAERRAH DENGAN RPJMD/RENSTRA PERANGKAT DAERAH TAHUN 2017-2022</t>
  </si>
  <si>
    <t>1</t>
  </si>
  <si>
    <t>PROGRAM PELAYANAN DAN ADMINISTRASI PERKANTORAN</t>
  </si>
  <si>
    <t>Persentase pelayanan administrasi perkantoran yang maksimal demi kelancaran tugas dan fungsi perangkat daerah</t>
  </si>
  <si>
    <t>001</t>
  </si>
  <si>
    <t>Penyediaan Jasa Surat menyurat</t>
  </si>
  <si>
    <t>002</t>
  </si>
  <si>
    <t>Penyediaan Jasa Komunikasi, Sumberdaya Air dan listrik</t>
  </si>
  <si>
    <t>003</t>
  </si>
  <si>
    <t>Penyediaan jasa Peralatan dan Perlengkapan kantor</t>
  </si>
  <si>
    <t>006</t>
  </si>
  <si>
    <t xml:space="preserve">Penyediaan Jasa Pemeliharaan dan Perizinan Kendaraan Dinas/Operasional </t>
  </si>
  <si>
    <t>007</t>
  </si>
  <si>
    <t>008</t>
  </si>
  <si>
    <t>010</t>
  </si>
  <si>
    <t xml:space="preserve">Penyediaan Alat Tulis Kantor </t>
  </si>
  <si>
    <t>011</t>
  </si>
  <si>
    <t xml:space="preserve">Penyediaan Barang Cetakan dan penggandaan </t>
  </si>
  <si>
    <t>012</t>
  </si>
  <si>
    <t xml:space="preserve">Penyediaan Komponen Instalasi Listrik. Penerangan Bangunan /Kantor  </t>
  </si>
  <si>
    <t>013</t>
  </si>
  <si>
    <t xml:space="preserve">Penyediaan Peralatan dan Perlengkapan Kantor </t>
  </si>
  <si>
    <t>015</t>
  </si>
  <si>
    <t xml:space="preserve">Penyediaan Bahan Bacaan dan Peraturan Perundang-Undangan  </t>
  </si>
  <si>
    <t>017</t>
  </si>
  <si>
    <t xml:space="preserve">Penyediaan Makanan dan Minuman </t>
  </si>
  <si>
    <t>018</t>
  </si>
  <si>
    <t xml:space="preserve">Rapat-Rapat Koordinasi dan Konsultasi ke Luar/ Dalam Daerah  </t>
  </si>
  <si>
    <t>022</t>
  </si>
  <si>
    <t xml:space="preserve">Penyediaan jasa administrasi kepegawaian </t>
  </si>
  <si>
    <t>PROGRAM PENINGKATAN SARANA DAN PRASARANA APARATUR</t>
  </si>
  <si>
    <t xml:space="preserve">Persentase sarana dan prasarana aparatur dalam kondisi baik dan mendukung tugas dan fungsi perangkat daerah </t>
  </si>
  <si>
    <t>Pembangunan Gedung Kantor</t>
  </si>
  <si>
    <t>005</t>
  </si>
  <si>
    <t>Pengadaan Kendaraan Dinas / Operasional</t>
  </si>
  <si>
    <t xml:space="preserve">Penyelenggaraan dan Pengadaan Sarana Prasarana Upacara  </t>
  </si>
  <si>
    <t xml:space="preserve">Pemeliharaan Rutin/ Berkala Gedung/Kantor  </t>
  </si>
  <si>
    <t>024</t>
  </si>
  <si>
    <t xml:space="preserve">Pemeliharaan Rutin/ Berkala Kendaraan Dinas/ Operasional  </t>
  </si>
  <si>
    <t>026</t>
  </si>
  <si>
    <t xml:space="preserve">Pemeliharaan Rutin/ Berkala Perlengkapan Gedung Kantor </t>
  </si>
  <si>
    <t>028</t>
  </si>
  <si>
    <t xml:space="preserve">Pemeliharaan Rutin/ Berkala Peralatan Gedung Kantor </t>
  </si>
  <si>
    <t>045</t>
  </si>
  <si>
    <t xml:space="preserve">Pendataan dan Inventarisasi Aset Barang Milik Daerah </t>
  </si>
  <si>
    <t>054</t>
  </si>
  <si>
    <t>Partisipasi Dalam Rangka Peringatan Hari Besar Nasional/Daerah dan Pelaksanaan Event Nasional/Daerah</t>
  </si>
  <si>
    <t>PROGRAM PENINGKATAN DISIPLIN APARATUR</t>
  </si>
  <si>
    <t>Persentase disiplin aparatur dalam melaksanakan tugas dan fungsi perangkat daerah</t>
  </si>
  <si>
    <t>Pengadaan Pakaian Dinas beserta Perlengkapannnya</t>
  </si>
  <si>
    <t>Pembinaan Rohani dan Budaya Aparatur</t>
  </si>
  <si>
    <t>PROGRAM PENINGKATAN KAPASITAS SUMBER DAYA APARATUR</t>
  </si>
  <si>
    <t>Persentase Peningkatan Kapasitas Sumber Daya Aparatur</t>
  </si>
  <si>
    <t>Pendidikan dan Pelatihan Formal</t>
  </si>
  <si>
    <t>PROGRAM PENINGKATAN PENGEMBANGAN SISTEM PELAPORAN CAPAIAN KINERJA DAN KEUANGAN</t>
  </si>
  <si>
    <t>Persentase peningkatan kualitas laporan kinerja dan keuangan perangkat daerah</t>
  </si>
  <si>
    <t xml:space="preserve">Penyusunan Laporan Capaian Kinerja dan Ikhtisar Realisasi Kinerja SKPD </t>
  </si>
  <si>
    <t>PROGRAM PERENCANAAN ANGGARAN SKPD</t>
  </si>
  <si>
    <t>Persentase perencanaan anggaran perangkat daerah yang tertib dan sesuai peraturan perundangan</t>
  </si>
  <si>
    <t>Penyusunan Anggaran SKPD</t>
  </si>
  <si>
    <t>16</t>
  </si>
  <si>
    <t xml:space="preserve">PROGRAM PENGEMBANGAN DISTRIBUSI DAN CADANGAN PANGAN </t>
  </si>
  <si>
    <t>Penguatan Cadangan Pangan</t>
  </si>
  <si>
    <t>Pemantauan dan analisis akses harga pangan pokok</t>
  </si>
  <si>
    <t>004</t>
  </si>
  <si>
    <t xml:space="preserve">Pengembangan lumbung pangan desa </t>
  </si>
  <si>
    <t>Pengembangan model distribusi pangan yang efisien</t>
  </si>
  <si>
    <t>Pembinaan dan pengawasan LDPM yang masih aktif</t>
  </si>
  <si>
    <t>Pembinaan dan pengawasan LUPM yang masih aktif</t>
  </si>
  <si>
    <t>Pembinaan dan pengawasan BUMDES yang masih aktif</t>
  </si>
  <si>
    <t>17</t>
  </si>
  <si>
    <t>PROGRAM PENGEMBANGAN PENGANEKARAGAMAN KONSUMSI PANGAN</t>
  </si>
  <si>
    <t>Skor Pola Pangan Harapan (PPH) Konsumsi</t>
  </si>
  <si>
    <t>Pemanfaatan pekarangan untuk ketahanan pangan keluarga</t>
  </si>
  <si>
    <t>Pemberdayaan rumah tangga melalui pemanfaatan pekarangan keluarga berkonsep KRPL</t>
  </si>
  <si>
    <t>Analisis Pola Pangan Harapan</t>
  </si>
  <si>
    <t>Penyebaran Informasi dan Promosi Produk Pangan Lokal</t>
  </si>
  <si>
    <t>Promosi penganekaragaman pangan lokal</t>
  </si>
  <si>
    <t>Gerakan diversifikasi pangan lokal</t>
  </si>
  <si>
    <t>Pengembangan Pangan Pokok Lokal</t>
  </si>
  <si>
    <t>Pembinaan dan pengembangan usaha pangan lokal</t>
  </si>
  <si>
    <t>18</t>
  </si>
  <si>
    <t>PROGRAM PENGEMBANGAN KEAMANAN PANGAN</t>
  </si>
  <si>
    <t>Persentase Pangan Aman</t>
  </si>
  <si>
    <t>Peningkatan mutu dan keamanan pangan</t>
  </si>
  <si>
    <t>Sample pangan yang di uji</t>
  </si>
  <si>
    <t>Pembinaan sertifikasi dan registrasi pangan segar</t>
  </si>
  <si>
    <t>Pembinaan dan pengawasan keamanan pangan</t>
  </si>
  <si>
    <t>19</t>
  </si>
  <si>
    <t>PROGRAM PENINGKATAN KETERSEDIAAN DAN PENANGANAN RAWAN PANGAN</t>
  </si>
  <si>
    <t>Skor Pola Pangan Harapan (PPH) Ketersediaan</t>
  </si>
  <si>
    <t>Pengembangan Desa Mandiri Pangan</t>
  </si>
  <si>
    <t>Peningkatan ketersediaan pangan dan gizi keluarga</t>
  </si>
  <si>
    <t>Penyusunan Neraca Bahan Makanan</t>
  </si>
  <si>
    <t>Buku neraca bahan makanan yang disusun</t>
  </si>
  <si>
    <t>Fasilitasi kegiatan dewan ketahanan pangan</t>
  </si>
  <si>
    <t>Penyusunan Data Base Potensi Produk Pangan</t>
  </si>
  <si>
    <t>Pemantauan potensi produk pangan local</t>
  </si>
  <si>
    <t>Penyusunan Data Kerawanan dan Sistem Kewaspadaan Pangan dan Gizi</t>
  </si>
  <si>
    <t>Pengawasan kerawanan pangan dan gizi</t>
  </si>
  <si>
    <t>20</t>
  </si>
  <si>
    <t>PROGRAM PENGEMBANGAN BUDIDAYA PERIKANAN</t>
  </si>
  <si>
    <t>Meningkatnya Produksi Perikanan Budidaya</t>
  </si>
  <si>
    <t>Pembinaan dan Pengembangan Pembenihan Ikan</t>
  </si>
  <si>
    <t xml:space="preserve">Terbinanya kelompok.pembenihan ikan / Unit Pembenihan Rakyat (UPR) </t>
  </si>
  <si>
    <t>Pengadaan Calon Induk/Induk Unggul beserta pakannya</t>
  </si>
  <si>
    <t xml:space="preserve">Pengadaan Sarpras Perbenihan Ikan </t>
  </si>
  <si>
    <t>Sertifikasi Cara Pembenihan Ikan yang Baik (CPIB)</t>
  </si>
  <si>
    <t>Pengembangan Sarana Prasarana Perikanan Budidaya</t>
  </si>
  <si>
    <t>Terbinanya  Kelompok Pembudidaya Ikan (POKDAKAN)</t>
  </si>
  <si>
    <t>Paket Percontohan Nila di Kolam/Tambak</t>
  </si>
  <si>
    <t>Paket Percontohan Budidaya Ikan Hias</t>
  </si>
  <si>
    <t>Paket Budidaya Patin di Kolam (Percontohan Budidaya Air Tawar)</t>
  </si>
  <si>
    <t>Paket Budidaya Lele di Kolam (Kolam Terpal)</t>
  </si>
  <si>
    <t>Desain Perencanaan untuk Kegiatan Kontraktual</t>
  </si>
  <si>
    <t>Penunjukan Konsultan Pengawasan kegiatan</t>
  </si>
  <si>
    <t>Penyediaan Administrasi Pengendali Pelaksanaan Kegiatan</t>
  </si>
  <si>
    <t>009</t>
  </si>
  <si>
    <t>Penangulangan,Pengendalian Hama Penyakit Ikan dan Lingkungan</t>
  </si>
  <si>
    <t>Teridentifikasinya data hama penyakit ikan</t>
  </si>
  <si>
    <t>Operasional penanggulangan, pengendalian hama penyakit ikan dan lingkungan</t>
  </si>
  <si>
    <t>Pengadaan bahan kimia dan obat-obatan</t>
  </si>
  <si>
    <t>Pengelolaan kualitas air dan  kesehatan ikan</t>
  </si>
  <si>
    <t>Pengembangan Bibit Unggul Ikan Air Tawar</t>
  </si>
  <si>
    <t>Operasional Balai Perbenihan Ikan (BPI) Kabupaten Buleleng di Ringdikit</t>
  </si>
  <si>
    <t>Penyediaan pakan ikan (benih, calon induk, induk)</t>
  </si>
  <si>
    <t>21</t>
  </si>
  <si>
    <t>PROGRAM PENGEMBANGAN  PERIKANAN TANGKAP</t>
  </si>
  <si>
    <t>Meningkatnya Produksi Perikanan Tangkap</t>
  </si>
  <si>
    <t>Pemeliharaan Rutin/Berkala Tempat Pelelangan Ikan</t>
  </si>
  <si>
    <t xml:space="preserve">Pendataan Produksi Perikanan Tangkap </t>
  </si>
  <si>
    <t>Pencatatan lelang ikan di TPI</t>
  </si>
  <si>
    <t>Pemeliharaan dan Operasional Tempat Pelelangan Ikan (TPI) di Kabupaten Buleleng</t>
  </si>
  <si>
    <t>Pengembangan Sarana dan Prasarana Perikanan Tangkap</t>
  </si>
  <si>
    <t xml:space="preserve">Terbinanya Kelompok Usaha Bersama / KUB (kelompok nelayan) </t>
  </si>
  <si>
    <t xml:space="preserve">Terlaksananya pendampingan Asuransi Nelayan, KUSUKA, </t>
  </si>
  <si>
    <t>Pengadaan sarana penangkapan ikan</t>
  </si>
  <si>
    <t>25</t>
  </si>
  <si>
    <t>PROGRAM PENGEMBANGAN KAWASAN BUDIDAYA PERIKANAN</t>
  </si>
  <si>
    <t>Terwujudnya Sentra Perikanan</t>
  </si>
  <si>
    <t xml:space="preserve"> 001</t>
  </si>
  <si>
    <t>Pengembangan dan Penataan Kawasan Perikanan Darat</t>
  </si>
  <si>
    <t>Penataan kawasan budidaya perikanan</t>
  </si>
  <si>
    <t xml:space="preserve">Tersedianya Dokumen Kawasan Budidaya Perikanan </t>
  </si>
  <si>
    <t>26</t>
  </si>
  <si>
    <t>PROGRAM PEMBERDAYAAN MASYARAKAT PERIKANAN</t>
  </si>
  <si>
    <t>Cakupan Bina Kelompok Perikanan</t>
  </si>
  <si>
    <t>Peningkatan Sumberdaya Masyarakat Perikanan</t>
  </si>
  <si>
    <t xml:space="preserve">Pelatihan Pembesaran Nila </t>
  </si>
  <si>
    <t xml:space="preserve"> 002</t>
  </si>
  <si>
    <t>Evaluasi dan Supervisi Sumberdaya Masyarakat Perikanan</t>
  </si>
  <si>
    <t>Peningkatan kelas, evaluasi serta supervisi kelompok</t>
  </si>
  <si>
    <t>Evaluasi dan Supervisi Kinerja Penyuluh Perikanan</t>
  </si>
  <si>
    <t xml:space="preserve"> 004</t>
  </si>
  <si>
    <t>Pembinaan dan Penumbuhan Kelompok Masyarakat Perikanan</t>
  </si>
  <si>
    <t>Pembinaan kelembagaan kelompok Perikanan</t>
  </si>
  <si>
    <t>Penumbuhan kelompok</t>
  </si>
  <si>
    <t>Penambahan Personil Tenaga Teknis Perikanan (Tenaga Kontrak Penyuluh Perikanan Bantu/PPB)</t>
  </si>
  <si>
    <t>Penyiapan Informasi Teknologi Perikanan dan Kemitraan</t>
  </si>
  <si>
    <t>Penyiapan dan Penyebaran Informasi Teknologi Perikanan</t>
  </si>
  <si>
    <t>Kaji Terap Pembenihan Lele</t>
  </si>
  <si>
    <t>Temu Mitra Pengembangan Perikanan Buleleng</t>
  </si>
  <si>
    <t>Lomba Perahu Layar</t>
  </si>
  <si>
    <t>Lomba Dayung Pedau di Twin Lake Festival</t>
  </si>
  <si>
    <t>27</t>
  </si>
  <si>
    <t>PROGRAM PENGELOLAAN DAN PEMASARAN PRODUKSI PERIKANAN</t>
  </si>
  <si>
    <t>Meningkatnya Tingkat Konsumsi Ikan Masyarakat</t>
  </si>
  <si>
    <t xml:space="preserve">Kajian Pengelolaan dan Pemasaran Produksi Perikanan </t>
  </si>
  <si>
    <t>Operasional Balai Perbenihan Ikan (BPI) di Sanggalangit</t>
  </si>
  <si>
    <t>Pengadaan induk/calon induk ikan hias</t>
  </si>
  <si>
    <t>Rehab berat kolam/bak pembenihan ikan</t>
  </si>
  <si>
    <t>Pemantapan Pemasaran Produksi Perikanan</t>
  </si>
  <si>
    <t xml:space="preserve">Gerakan memasyarakatkan makan ikan (GEMARIKAN) </t>
  </si>
  <si>
    <t>Pembinaan POKLAHSAR (Kelompok Pengolah dan Pemasar) tentang mutu hasil perikanan</t>
  </si>
  <si>
    <t>Pengembangan dan Penatausahaan Perikanan</t>
  </si>
  <si>
    <t>Terlaksananya pendataan usaha perikanan</t>
  </si>
  <si>
    <t>Terlaksananya pengawasan pengusaha perikanan</t>
  </si>
  <si>
    <t>2</t>
  </si>
  <si>
    <t>2.06</t>
  </si>
  <si>
    <t>Administrasi Umum Perangkat Daerah</t>
  </si>
  <si>
    <t>Persentase peningkatan kualitas pelayanan perkantoran untuk mendukung kinerja aparatur</t>
  </si>
  <si>
    <t>2.03</t>
  </si>
  <si>
    <t xml:space="preserve">Penyediaan Jasa Komunikasi, Sumber Daya Air dan Listrik </t>
  </si>
  <si>
    <t>Penyediaan Jasa Peralatan dan Perlengkapan Kantor</t>
  </si>
  <si>
    <t>2.02</t>
  </si>
  <si>
    <t>Administrasi Keuangan Perangkat Daerah</t>
  </si>
  <si>
    <t>Persentase pengelolaan keuangan sesuai perundangan dan akuntabel</t>
  </si>
  <si>
    <t>Pelaksanaan Penatausahaan dan Pengujian/Verifikasi Keuangan SKPD</t>
  </si>
  <si>
    <t>Koordinasi dan Pelaksanaan Akuntansi SKPD</t>
  </si>
  <si>
    <t>Koordinasi dan Penyusunan Laporan Keuangan Akhir Tahun SKPD</t>
  </si>
  <si>
    <t>Koordinasi dan Penyusunan Laporan Keuangan Bulanan/Triwulanan/Semesteran SKPD</t>
  </si>
  <si>
    <t>2.08</t>
  </si>
  <si>
    <t>Penyediaan Jasa Penunjang Urusan Pemerintahan
Daerah</t>
  </si>
  <si>
    <t>Meningkatnya kualitas pelayanan publik dan akuntabilitas pelayanan publik</t>
  </si>
  <si>
    <t>Penyediaan Jasa Pelayanan Umum Kantor</t>
  </si>
  <si>
    <t>Persentase tata kelola birokrasi dan kemandirian aparatur</t>
  </si>
  <si>
    <t>Penyediaan Komponen Instalasi Listrik/Penerangan Bangunan Kantor</t>
  </si>
  <si>
    <t>Penyediaan Bahan Bacaan dan Peraturan
Perundang-undangan</t>
  </si>
  <si>
    <t>Fasilitasi Kunjungan Tamu</t>
  </si>
  <si>
    <t>Penyelenggaraan Rapat Koordinasi dan Konsultasi
SKPD</t>
  </si>
  <si>
    <t>2.07</t>
  </si>
  <si>
    <t>2.09</t>
  </si>
  <si>
    <t>Pemeliharaan/Rehabilitasi   Gedung   Kantor  dan Bangunan Lainnya</t>
  </si>
  <si>
    <t>Penyediaan Jasa Pemeliharaan, Biaya Pemeliharaan,   dan Pajak Kendaraan Perorangan Dinas atau Kendaraan Dinas Jabatan</t>
  </si>
  <si>
    <t>Pemeliharaan/Rehabilitasi Sarana dan Prasarana Gedung Kantor atau Bangunan Lainnya</t>
  </si>
  <si>
    <t>Pemeliharaan Peralatan dan Mesin Lainnya</t>
  </si>
  <si>
    <t>Administrasi Barang Milik Daerah pada Perangkat Daerah</t>
  </si>
  <si>
    <t>Penyusunan   Perencanaan   Kebutuhan   Barang Milik Daerah SKPD</t>
  </si>
  <si>
    <t>Pembinaan, Pengawasan,  dan Pengendalian Barang Milik Daerah pada SKPD</t>
  </si>
  <si>
    <t>Penatausahaan Barang Milik Daerah pada SKPD</t>
  </si>
  <si>
    <t>2.05</t>
  </si>
  <si>
    <t>Administrasi Kepegawaian Perangkat Daerah</t>
  </si>
  <si>
    <t>Pengadaan    Pakaian    Dinas    Beserta    Atribut
Kelengkapannya</t>
  </si>
  <si>
    <t>Bimbingan     Teknis     Implementasi     Peraturan
Perundang-Undangan</t>
  </si>
  <si>
    <t>2.01</t>
  </si>
  <si>
    <t>Perencanaan, Penganggaran, dan Evaluasi Kinerja Perangkat Daerah</t>
  </si>
  <si>
    <t>Koordinasi  dan  Penyusunan  Laporan  Capaian Kinerja dan Ikhtisar Realisasi Kinerja SKPD</t>
  </si>
  <si>
    <t>Penyusunan  Dokumen  Perencanaan  Perangkat Daerah</t>
  </si>
  <si>
    <t>Koordinasi dan Penyusunan DPA-SKPD</t>
  </si>
  <si>
    <t>PROGRAM  PENINGKATAN  DIVERSIFIKASI  DAN KETAHANAN PANGAN MASYARAKAT</t>
  </si>
  <si>
    <t>Meningkatnya nilai produk pertanian</t>
  </si>
  <si>
    <t>Penyediaan dan Penyaluran Pangan Pokok atau Pangan Lainnya sesuai dengan Kebutuhan Daerah Kabupaten/Kota dalam Rangka Stabilisasi Pasokan dan Harga Pangan</t>
  </si>
  <si>
    <t>Pendidikan  dan  Pelatihan  Pegawai  Berdasarkan Tugas dan Fungsi</t>
  </si>
  <si>
    <t>Pemantauan Stok, Pasokan dan Harga Pangan</t>
  </si>
  <si>
    <t>Terjaganya ketersediaan pangan yang cukup, baik jumlah maupun mutunya, aman, merata dan terjangkau yang berbasis sumberdaya lokal secara
berkelanjutan</t>
  </si>
  <si>
    <t>PROGRAM PENGELOLAAN SUMBER DAYA EKONOMI UNTUK KEDAULATAN DAN KEMANDIRIAN PANGAN</t>
  </si>
  <si>
    <t>Penyediaan Infrastruktur dan Seluruh Pendukung Kemandirian Pangan Sesuai Kewenangan Daerah Kabupaten/Kota</t>
  </si>
  <si>
    <t>Penyediaan Infrastruktur Lumbung Pangan</t>
  </si>
  <si>
    <t>Koordinasi, Sinkronisasi dan Pelaksanaan Distribusi Pangan Pokok dan Pangan Lainnya</t>
  </si>
  <si>
    <t>Pengembangan Kelembagaan dan Jaringan Distribusi Pangan</t>
  </si>
  <si>
    <t>PERMENDAGRI NO. 90 TAHUN 2019 TENTANG TENTANG KLASIPIKASI, KODEFIKASI DAN NOMENKLATUR  PERENCANAAN PEMBANGUNAN DAN KEUANGAN DAERAH</t>
  </si>
  <si>
    <t>2.04</t>
  </si>
  <si>
    <t>Pelaksanaan Pencapaian Target Konsumsi Pangan Perkapita/Tahun sesuai dengan Angka Kecukupan Gizi</t>
  </si>
  <si>
    <t>Penyusunan dan Penetapan Target Konsumsi Pangan per Kapita per Tahun</t>
  </si>
  <si>
    <t>Koordinasi dan Sinkronisasi Pemantauan dan Evaluasi Konsumsi per Kapita per Tahun</t>
  </si>
  <si>
    <t>Pemberdayaan Masyarakat dalam Penganekaragaman Konsumsi Pangan Berbasis Sumber Daya Lokal</t>
  </si>
  <si>
    <t>Pelaksanaan Pengawasan Keamanan Pangan Segar Daerah Kabupaten/Kota</t>
  </si>
  <si>
    <t>PROGRAM PENGAWASAN KEAMANAN PANGAN</t>
  </si>
  <si>
    <t>Sertifikasi Keamanan Pangan Segar Asal Tumbuhan Daerah Kabupaten/Kota</t>
  </si>
  <si>
    <t>Registrasi Keamanan Pangan Segar Asal Tumbuhan Daerah Kabupaten/Kota</t>
  </si>
  <si>
    <t>Rekomendasi Keamanan Pangan Segar Asal Tumbuhan Daerah Kabupaten/Kota</t>
  </si>
  <si>
    <t>Penyediaan Sarana dan Prasarana Pengujian Mutu dan Keamanan Pangan Segar Asal Tumbuhan Daerah Kabupaten/Kota</t>
  </si>
  <si>
    <t>Penyediaan Pangan Berbasis Sumber Daya Lokal</t>
  </si>
  <si>
    <t xml:space="preserve">Belum ada Sub Kegiatan yang mengakomodir Kegiatan Pengembangan Desa Mandiri Pangan </t>
  </si>
  <si>
    <t>Penyediaan Informasi Harga Pangan dan Neraca Bahan Makanan</t>
  </si>
  <si>
    <t>PROGRAM PENANGANAN KERAWANAN PANGAN</t>
  </si>
  <si>
    <t>Penyusunan Peta Kerentanan dan Ketahanan Pangan Kecamatan</t>
  </si>
  <si>
    <t>Penyusunan, Pemutakhiran  dan  Analisis  Peta Ketahanan dan Kerentanan Pangan</t>
  </si>
  <si>
    <t>3</t>
  </si>
  <si>
    <t>PROGRAM PENGELOLAAN PERIKANAN BUDIDAYA</t>
  </si>
  <si>
    <t>Pemberdayaan Pembudidaya Ikan Kecil</t>
  </si>
  <si>
    <t>Pengelolaan Pembudidayaan Ikan</t>
  </si>
  <si>
    <t>Penyediaan Data dan Informasi Pembudidayaan Ikan Dalam 1 (Satu) Daerah Kabupaten/Kota</t>
  </si>
  <si>
    <t>Jumlah Produksi Perikanan Budidaya</t>
  </si>
  <si>
    <t>Penyediaan Prasarana Pembudidayaan Ikan dalam 1 (Satu) Daerah Kabupaten/Kota</t>
  </si>
  <si>
    <t>Penjaminan Ketersediaan Sarana Pembudidayaan Ikan Dalam 1 (Satu) Daerah Kabupaten/Kota</t>
  </si>
  <si>
    <t>Pengelolaan Kesehatan Ikan dan Lingkungan Budidaya dalam 1 (Satu) Daerah Kabupaten/Kota</t>
  </si>
  <si>
    <t>Perencanaan, Pengembangan, Pemanfaatan dan Perlindungan Lahan Untuk Pembudidayaan Ikan di Darat</t>
  </si>
  <si>
    <t>PROGRAM PENGELOLAAN PERIKANAN TANGKAP</t>
  </si>
  <si>
    <t>Pengelolaan dan Penyelenggaraan Tempat Pelelangan Ikan (TPI)</t>
  </si>
  <si>
    <t>Penetapan Prosedur Pengelolaan dan Penyelenggaraan Tempat Pelelangan Ikan (TPI)</t>
  </si>
  <si>
    <t>Pelayanan Penyelenggaraan Tempat  Pelelangan Ikan (TPI)</t>
  </si>
  <si>
    <t>Pemberdayaan Nelayan Kecil Dalam Daerah Kabupaten/Kota</t>
  </si>
  <si>
    <t>Pelaksanaan Fasilitasi Bantuan Pendanaan, Bantuan Pembiayaan, Kemitraan Usaha</t>
  </si>
  <si>
    <t>Pengembangan Kapasitas Nelayan Kecil</t>
  </si>
  <si>
    <t>Pelaksanaan Fasilitasi Pembentukan dan Pengembangan Kelembagaan Nelayan Kecil</t>
  </si>
  <si>
    <t>Pengelolaan Penangkapan Ikan di Wilayah Sungai, Danau, Waduk,  Rawa, dan Genangan Air Lainnya Yang Dapat Diusahakan dalam 1 (Satu) Daerah Kabupaten/ Kota</t>
  </si>
  <si>
    <t>Penyediaan Data dan Informasi Sumber Daya Ikan</t>
  </si>
  <si>
    <t>Penyediaan Prasarana Usaha Perikanan Tangkap</t>
  </si>
  <si>
    <t>Penjaminan Ketersediaan Sarana Usaha Perikanan Tangkap</t>
  </si>
  <si>
    <t>Pelaksanaan Fasilitasi Pembentukan dan Pengembangan dan Kelembagaan Pembudidaya Ikan Kecil</t>
  </si>
  <si>
    <t xml:space="preserve">Digabung di Kegiatan BPI Kabupaten Buleleng pada Sub Kegiatan Perencanaan, Pengembangan, Pemanfaatan dan Perlindungan Lahan Untuk Pembudidayaan Ikan di Darat </t>
  </si>
  <si>
    <t>PROGRAM PENGOLAHAN DAN PEMASARAN HASIL PERIKANAN</t>
  </si>
  <si>
    <t>Pembinaan Mutu dan Keamanan Hasil Perikanan Bagi Usaha Pengolahan dan Pemasaran Skala Mikro dan Kecil</t>
  </si>
  <si>
    <t>Pelaksanaan Bimbingan dan Penerapan Persyaratan Atau Standar Pada Usaha Pengolahan dan Pemasaran Skala Mikro dan Kecil</t>
  </si>
  <si>
    <t>Penyediaan Dan Penyaluran Bahan Baku Industri Pengolahan Ikan Dalam 1 (Satu) Daerah Kabupaten/ Kota</t>
  </si>
  <si>
    <t>Peningkatan Ketersediaan Ikan Untuk Konsumsi dan Usaha Pengolahan Dalam 1 (Satu) Daerah Kabupaten/Kota</t>
  </si>
  <si>
    <t>Pemberian Fasilitas Bagi Pelaku Usaha Perikanan Skala  Mikro  dan  Kecil  dalam  1  (Satu)  Daerah Kabupaten/Kota</t>
  </si>
  <si>
    <t>Pengawasan Sumber Daya Perikanan di Wilayah Sungai, Danau, Waduk, Rawa, dan Genangan Air Lainnya yang Dapat Diusahakan Dalam Kabupaten/Kota</t>
  </si>
  <si>
    <t>PROGRAM PENGAWASAN SUMBERDAYA KELAUTAN DAN PERIKANAN</t>
  </si>
  <si>
    <t>Pengawasan Usaha Perikanan Bidang Pembudidayaan Ikan di Wilayah Sungai, Danau, Waduk, Rawa, dan Genangan Air Lainnya yang Dapat Diusahakan dalam Kabupaten/Kota</t>
  </si>
  <si>
    <t>Penetapan persyaratan dan prosedur penerbitan Tanda Daftar bagi Pembudidayaan Ikan Kecil (TDPIK) dalam 1 (satu) Daerah Kabupaten/Kota</t>
  </si>
  <si>
    <t>Pelayanan penerbitan Tanda Daftar bagi Pembudi Daya an Ikan Kecil (TDPIK) dalam 1 (satu) Daerah Kabupaten/Kota</t>
  </si>
  <si>
    <t>Pengadaan  Kendaraan  Perorangan  Dinas  atau Kendaraan Dinas Jabatan</t>
  </si>
  <si>
    <t>Pengadaan  Kendaraan  Dinas  Operasional  atau Lapangan</t>
  </si>
  <si>
    <t>Pengadaan   Barang   Milik   Daerah   Penunjang Urusan Pemerintah Daerah</t>
  </si>
  <si>
    <t>surat</t>
  </si>
  <si>
    <t>bulan</t>
  </si>
  <si>
    <t>unit</t>
  </si>
  <si>
    <t>jenis</t>
  </si>
  <si>
    <t>orang</t>
  </si>
  <si>
    <t>paket</t>
  </si>
  <si>
    <t>Terlaksananya Penyediaan jasa surat-menyurat</t>
  </si>
  <si>
    <t>Terlaksananya Penyediaan jasa komunikasi sumber daya air dan listrik</t>
  </si>
  <si>
    <t>Terlaksananya Penyediaan jasa peralatan dan perlengkapan kantor</t>
  </si>
  <si>
    <t>Terlaksananya Penyediaan pemeliharaan dan perizinan kendaraan dinas/ operasional</t>
  </si>
  <si>
    <t>Terlaksananya Penyediaan Jasa Administrasi Keuangan</t>
  </si>
  <si>
    <t>Terlaksananya Penyediaan jasa kebersihan kantor</t>
  </si>
  <si>
    <t>Terlaksananya penyediaan alat tulis kantor</t>
  </si>
  <si>
    <t>Terlaksananya Penyediaan barang cetakan dan penggandan</t>
  </si>
  <si>
    <t>Terlaksananya Penyediaan komponen instalasi listrik/penerangan bangunan kantor</t>
  </si>
  <si>
    <t>Terlaksananya Penyediaan peralatan dan perlengkapan kantor</t>
  </si>
  <si>
    <t>Terlaksananya Penyediaan bahan bacaan dan peraturan perundang-undangan</t>
  </si>
  <si>
    <t xml:space="preserve">Terlaksananya Penyediaan makanan dan minuman </t>
  </si>
  <si>
    <t>Terlaksananya Rapat-rapat koordinasi dan konsultasi keluar daerah  / dalam daerah</t>
  </si>
  <si>
    <t>Terlaksananya Penyediaan Jasa Administrasi kepegawaian</t>
  </si>
  <si>
    <t xml:space="preserve">Terlaksananya Pembangunan Gedung Kantor </t>
  </si>
  <si>
    <t>Terlaksananya Pengadaan kendaraan dinas/ operasional</t>
  </si>
  <si>
    <t>Terlaksananya Penyelenggaraan dan Pengadaan sarana/prasarana upacara</t>
  </si>
  <si>
    <t>Terlaksananya Pemeliharaan rutin/berkala gedung kantor</t>
  </si>
  <si>
    <t>Terlaksananya Pemeliharaan rutin/berkala kendaraan dinas / operasional</t>
  </si>
  <si>
    <t>Terlaksananya Pemeliharaan rutin/berkala perlengkapan  gedung kantor</t>
  </si>
  <si>
    <t>Terlaksananya Pemeliharaan rutin/berkala peralatan gedung kantor</t>
  </si>
  <si>
    <t>Terlaksananya Pendataan dan Inventarisasi Aset Barang Milik Daerah</t>
  </si>
  <si>
    <t>Terlaksananya Pengadaan pakaian dinas beserta perlengkapannya</t>
  </si>
  <si>
    <t>Terlaksananya Pengadaan pakaian seragam olahraga dan pakaian lomba-lomba</t>
  </si>
  <si>
    <t>Terselenggaranya kegiatan rohani dan budaya aparatur</t>
  </si>
  <si>
    <t>Meningkatnya SDM Aparatur</t>
  </si>
  <si>
    <t>Tersedianya Dokumen Laporan Capaian Kinerja dan Ikhtisar Realisasi Kinerja SKPD (LAKIP, LPPD, Laporan Tahunan SKPD, Renstra, Buku Saku Perikanan, SIRUP dan LAPOR SP4N)</t>
  </si>
  <si>
    <t>Tersusunya DPA (Induk, Pergeseran dan Perubahan) yang akuntabel</t>
  </si>
  <si>
    <t>Jumlah dokumen laporan hasil pemantauan akses harga pangan pokok yang disusun dan disampaikan tepat waktu</t>
  </si>
  <si>
    <t>dokumen</t>
  </si>
  <si>
    <t>Jumlah lumbung pangan masyarakat (LPM) yang aktif</t>
  </si>
  <si>
    <t xml:space="preserve"> LPM</t>
  </si>
  <si>
    <t>LDPM</t>
  </si>
  <si>
    <t>LUPM</t>
  </si>
  <si>
    <t>TTI</t>
  </si>
  <si>
    <t xml:space="preserve"> RT</t>
  </si>
  <si>
    <t xml:space="preserve">  KWT</t>
  </si>
  <si>
    <t>Klp</t>
  </si>
  <si>
    <t>sample</t>
  </si>
  <si>
    <t>Desa</t>
  </si>
  <si>
    <t>Klp Tani</t>
  </si>
  <si>
    <t>Sekolah</t>
  </si>
  <si>
    <t xml:space="preserve"> desa</t>
  </si>
  <si>
    <t>dok</t>
  </si>
  <si>
    <t>Kelompok</t>
  </si>
  <si>
    <t>Pokdakan</t>
  </si>
  <si>
    <t>Paket</t>
  </si>
  <si>
    <t>Dokumen</t>
  </si>
  <si>
    <t>Bulan</t>
  </si>
  <si>
    <t>14</t>
  </si>
  <si>
    <t>KUB</t>
  </si>
  <si>
    <t>Sentra Perikanan</t>
  </si>
  <si>
    <t>Kali</t>
  </si>
  <si>
    <t>Kecamatan</t>
  </si>
  <si>
    <t>Pengusaha Pembudidaya</t>
  </si>
  <si>
    <t>Jumlah surat menyurat</t>
  </si>
  <si>
    <t>2000</t>
  </si>
  <si>
    <t>Surat</t>
  </si>
  <si>
    <t>Jumlah rekening Jasa Komunikasi, Sumber Daya Air dan Listrik</t>
  </si>
  <si>
    <t>4 </t>
  </si>
  <si>
    <t>Rekening</t>
  </si>
  <si>
    <t>2 </t>
  </si>
  <si>
    <t>Unit</t>
  </si>
  <si>
    <t>Pengadaan Gedung Kantor atau Bangunan Lainnya</t>
  </si>
  <si>
    <t>Pengembangan Kelembagaan Usaha Pangan Masyarakat dan Toko Tani Indonesia</t>
  </si>
  <si>
    <t>Masuk ke Sub Kegiatan Pelaksanaan Fasilitasi Pembentukan dan Pengembangan Kelembagaan Nelayan Kecil</t>
  </si>
  <si>
    <t>Jumlah jasa perizinan kendaraan
dinas/operasional</t>
  </si>
  <si>
    <t xml:space="preserve">84 </t>
  </si>
  <si>
    <t xml:space="preserve">Jumlah Dokumen Adminitrasi Gaji dan Tunjangan ASN
</t>
  </si>
  <si>
    <t xml:space="preserve">13 </t>
  </si>
  <si>
    <t xml:space="preserve">Dokumen </t>
  </si>
  <si>
    <t>Jumlah Pelaksanaan Penatausahaan dan Pengujian/Verifikasi Keuangan SKPD</t>
  </si>
  <si>
    <t>12 </t>
  </si>
  <si>
    <t>Jumlah Pelaksanaan Akuntansi SKPD</t>
  </si>
  <si>
    <t>Jumlah Dokumen Laporan Keuangan Akhir Tahun SKPD</t>
  </si>
  <si>
    <t xml:space="preserve">Jumlah Dokumen Laporan Keuangan Bulanan / Triwulanan  Semesteran SKPD
</t>
  </si>
  <si>
    <t>Jumlah layanan alat tulis Kantor</t>
  </si>
  <si>
    <t>Jumlah layanan kebersihan kantor</t>
  </si>
  <si>
    <t>Jumlah Makanan dan Minuman Rapat</t>
  </si>
  <si>
    <t>500 </t>
  </si>
  <si>
    <t>Orang/Kali</t>
  </si>
  <si>
    <t>Jumlah barang cetak dan penggandaan</t>
  </si>
  <si>
    <t>7 </t>
  </si>
  <si>
    <t>Jenis</t>
  </si>
  <si>
    <t>Jumlah alat/komponen listrik</t>
  </si>
  <si>
    <t>9 </t>
  </si>
  <si>
    <t>Jumlah peralatan dan perlengkapan kantor</t>
  </si>
  <si>
    <t> Unit</t>
  </si>
  <si>
    <t>Jumlah bahan bacaan</t>
  </si>
  <si>
    <t>Jumlah makanan dan minuman</t>
  </si>
  <si>
    <t>800 </t>
  </si>
  <si>
    <t>Orang</t>
  </si>
  <si>
    <t>Jumlah rapat-rapat koordinasi dan konsultasi</t>
  </si>
  <si>
    <t>50</t>
  </si>
  <si>
    <t>Laporan</t>
  </si>
  <si>
    <t>Jumlah Pembangunan Pos Satpam</t>
  </si>
  <si>
    <t>Jumlah Pembangunan Sekenem</t>
  </si>
  <si>
    <t>Jumlah Pembangunan Tempat Parkir</t>
  </si>
  <si>
    <t>Jumlah Pembuatan Tempat Informasi</t>
  </si>
  <si>
    <t>0</t>
  </si>
  <si>
    <t>Jumlah penyediaan logistik kantor</t>
  </si>
  <si>
    <t xml:space="preserve">Jumlah pemeliharaan gedung dan lingkungan kantor </t>
  </si>
  <si>
    <t>Jumlah pemeliharaan kendaraan dinas/operasional</t>
  </si>
  <si>
    <t>Jumlah jasa perizinan kendaraan dinas/ atau Kendaraan Dinas Jabatan</t>
  </si>
  <si>
    <t>8</t>
  </si>
  <si>
    <t xml:space="preserve">Jumlah perlengkapan gedung kantor yang dipelihara </t>
  </si>
  <si>
    <t>Jumlah pemeliharaan peralatan gedung kantor</t>
  </si>
  <si>
    <t xml:space="preserve">Jumlah pendataan dan inventarisasi aset barang milik daerah
</t>
  </si>
  <si>
    <t>Jumlah pakaian adat daerah</t>
  </si>
  <si>
    <t>Jumlah pakaian olah raga</t>
  </si>
  <si>
    <t> Stel</t>
  </si>
  <si>
    <t xml:space="preserve">Jumlah Laporan Capaian Kinerja dan Ikhtisar Realisasi Kinerja SKPD
</t>
  </si>
  <si>
    <t>Jumlah Dokumen Perencanaan dan SAKIP</t>
  </si>
  <si>
    <t>Jumlah Dokumen Renstra dan Renja</t>
  </si>
  <si>
    <t xml:space="preserve">Jumlah Koordinasi Perencanaan dan Penyusunan DPA-SKPD
</t>
  </si>
  <si>
    <t>10 </t>
  </si>
  <si>
    <t>Jumlah Dokumen Evaluasi Kinerja Perangkat Daerah</t>
  </si>
  <si>
    <t>Jumlah pengawasan harga dan pasokan pangan pokok</t>
  </si>
  <si>
    <t>13</t>
  </si>
  <si>
    <t>Komoditas</t>
  </si>
  <si>
    <t xml:space="preserve">Jumlah koordinasi dan sinkronisasi distribusi pangan </t>
  </si>
  <si>
    <t>Jumlah pemantauan pasokan pangan di pasar</t>
  </si>
  <si>
    <t>Jumlah pembinaan dan pendampingan lembaga distribusi pangan masyarakat</t>
  </si>
  <si>
    <t>Jumlah pembinaan dan pendampingan usaha penggilingan padi</t>
  </si>
  <si>
    <t>Jumlah pembinaan dan pengawasan kelembagaan usaha pangan masyarakat</t>
  </si>
  <si>
    <t>Jumlah pembinaan dan pengawasan toko tani Indonesia</t>
  </si>
  <si>
    <t>Jumlah Kecamatan yang dibina dengan Pola Konsumsi Pangan B2SA</t>
  </si>
  <si>
    <t>Jumlah Pekarangan Pangan Lestari</t>
  </si>
  <si>
    <t>Jumlah pemberdayaan masyarakat melalui pemanfaatan pekarangan</t>
  </si>
  <si>
    <t xml:space="preserve">Jumlah promosi dan pengembangan usaha pangan lokal
</t>
  </si>
  <si>
    <t>9</t>
  </si>
  <si>
    <t> Desa</t>
  </si>
  <si>
    <t>Jumlah sampel pangan yang diuji</t>
  </si>
  <si>
    <t>75</t>
  </si>
  <si>
    <t>Sampel</t>
  </si>
  <si>
    <t>Jumlah pengawalan Desa Mandiri Pangan (DEMAPAN)</t>
  </si>
  <si>
    <t>Jumlah Penyediaan Bibit Talas</t>
  </si>
  <si>
    <t>3000</t>
  </si>
  <si>
    <t>Pohon</t>
  </si>
  <si>
    <t>Jumlah penyediaan data dan informasi pembudidaya ikan dalam 1 (satu) daerah kabupaten</t>
  </si>
  <si>
    <t>1 </t>
  </si>
  <si>
    <t xml:space="preserve">Jumlah Pengadaan Sarpras Budidaya Ikan Air Tawar </t>
  </si>
  <si>
    <t>Jumlah identifikasi data hama penyakit ikan</t>
  </si>
  <si>
    <t>Jumlah operasional penanggulangan pengendalian hama penyakit ikan dan lingkungan</t>
  </si>
  <si>
    <t>Jumlah pengadaan bahan kimia dan obat ikan</t>
  </si>
  <si>
    <t>Kegiatan</t>
  </si>
  <si>
    <t>Jumlah Peningkatan Sarana dan Prasarana UPTD Balai Perbenihan Ikan Kabupaten Buleleng</t>
  </si>
  <si>
    <t>Jumlah penyediaan benih ikan unggul</t>
  </si>
  <si>
    <t> Ekor</t>
  </si>
  <si>
    <t>Jumlah pelayanan penyelenggaraan Tempat Pelelangan Ikan (TPI)</t>
  </si>
  <si>
    <t>Jumlah pembinaan penumbuhan dan evaluasi kelembagaan nelayan kecil</t>
  </si>
  <si>
    <t>20 </t>
  </si>
  <si>
    <t>Jumlah supervisi program dan kegiatan perikanan pada nelayan kecil</t>
  </si>
  <si>
    <t>Jumlah fasilitasi bantuan pendanaan, bantuan pembiayaan dan kemitraan usaha bagi KUB</t>
  </si>
  <si>
    <t>Jumlah Pengadaan Sarpras Perikanan Tangkap</t>
  </si>
  <si>
    <t>Masuk ke Sub Kegiatan Perencanaan, Pengembangan, Pemanfaatan dan Perlindungan Lahan Untuk Pembudidayaan Ikan di Darat</t>
  </si>
  <si>
    <t xml:space="preserve">TAHUN ANGGARAN </t>
  </si>
  <si>
    <t>Jumlah pembinaan dan evaluasi kelembagaan pembudidaya ikan kecil</t>
  </si>
  <si>
    <t>Jumlah supervisi program dan kegiatan perikanan serta penyuluhan pada pembudi daya ikan kecil</t>
  </si>
  <si>
    <t>Wilbin</t>
  </si>
  <si>
    <t>Jumlah Gerakan Memasyarakatkan Makan Ikan (GEMARIKAN)</t>
  </si>
  <si>
    <t>Jumlah bantuan peralatan pengolahan dan pemasaran perikanan</t>
  </si>
  <si>
    <t>Jumlah pembinaan dan pengawasan usaha perikanan</t>
  </si>
  <si>
    <t>50 </t>
  </si>
  <si>
    <t>Pelaku usaha</t>
  </si>
  <si>
    <t>Jumlah pengawasan pengusaha perikanan</t>
  </si>
  <si>
    <t>Penyusunan Kajian Teknis Perubahan Perda Tentang Retribusi Izin Usaha Perikanan</t>
  </si>
  <si>
    <t>Jumlah sewa mobil operasional kantor</t>
  </si>
  <si>
    <t>Penyediaan Jasa Pemeliharaan, Biaya Pemeliharaan, Pajak dan Perizinan Kendaraan Dinas/Operasional</t>
  </si>
  <si>
    <t>Pengadaan Sarana dan Prasarana Gedung Kantor / Bangunan Lainnya</t>
  </si>
  <si>
    <t>Jumlah sarana dan prasarana gedung kantor</t>
  </si>
  <si>
    <t>Koordinasi dan Sinkronisasi Pengendalian Cadangan Pangan Kabupaten/Kota</t>
  </si>
  <si>
    <t>Jumlah Koordinasi dan Sinkronisasi Pengendalian Cadangan Pangan Kabupaten/Kota</t>
  </si>
  <si>
    <t>6</t>
  </si>
  <si>
    <t>Penyusunan Rencana Kebutuhan Pangan Lokal</t>
  </si>
  <si>
    <t>Jumlah Penyusunan Rencana Kebutuhan Pangan Lokal</t>
  </si>
  <si>
    <t>Pengadaan Cadangan Pangan Pemerintah Kabupaten/Kota</t>
  </si>
  <si>
    <t>Penanganan Kerawanan Pangan Kewenangan kabupaten/Kota</t>
  </si>
  <si>
    <t>Jumlah peta kerentanan dan ketahanan pangan Kecamatan</t>
  </si>
  <si>
    <t>Pelayanan penerbitan Izin Usaha Perikanan Bidang Pembudidayaan Ikan yang Usahanya, Lokasi dan/atau Manfaat atau Dampak Negatifnya dalam 1 (satu) daerah Kabipaten Kota yang menggunakan teknologi Sederhana, Semi Intensif, dan Intensif serta tidak menggunakan Modal Asing dan/atau Tenaga Kerja Asing</t>
  </si>
  <si>
    <t>Pelaksanaan Fasilitasi Bantuan Pendanaan, Bantuan Pembiayaan , Kemitraan Usaha</t>
  </si>
  <si>
    <t>Jumlah kegiatan temu mitra kelompok</t>
  </si>
  <si>
    <t>Pemberian Pendampingan Kemudahan Akses Ilmu Pengetahuan, Teknologi dan Informasi serta Penyelenggaraan Pendidikan dan Pelatihan</t>
  </si>
  <si>
    <t>Jumlah kaji terap budidaya nila sistem minapadi</t>
  </si>
  <si>
    <t>Jumlah kaji terap pendederan nila</t>
  </si>
  <si>
    <t>Jumlah pelatihan pendederan nila</t>
  </si>
  <si>
    <t>Jumlah penyiapan dan penyebaran informasi</t>
  </si>
  <si>
    <t>Pembinaan dan Pemantauan Pembudidayaan Ikan di Darat</t>
  </si>
  <si>
    <t>Jumlah pembinaan dan pemantauan pembudidaya ikan di Darat</t>
  </si>
  <si>
    <t>Pengadaan Sarana dan Prasarana Pendukung Gedung Kantor / Bangunan Lainnya</t>
  </si>
  <si>
    <t>Instalasi Jaringan Komputer</t>
  </si>
  <si>
    <t>Instalasi Jaringan Telpon</t>
  </si>
  <si>
    <t>Titik</t>
  </si>
  <si>
    <t>TOTAL</t>
  </si>
  <si>
    <t>31 </t>
  </si>
  <si>
    <t>Persentase peningkatan disiplin dalam mendukung kualitas kinerja aparatur</t>
  </si>
  <si>
    <t>Meningkatnya pemerataan distribusi pangan masyarakat</t>
  </si>
  <si>
    <t>Jumlah Tingkat Konsumsi Pangan Masyarakat</t>
  </si>
  <si>
    <t>112 </t>
  </si>
  <si>
    <t>Kg/Kapita/Tahun</t>
  </si>
  <si>
    <t>Jumlah Pengawasan Keamanan Pangan Segar</t>
  </si>
  <si>
    <t>75 </t>
  </si>
  <si>
    <t>Jumlah Pengembangan Sarpras Perikanan Budidaya</t>
  </si>
  <si>
    <t xml:space="preserve">Jumlah Operasional Pengelolaan dan Penyelenggaraan Tempat Pelelangan Ikan (TPI) </t>
  </si>
  <si>
    <t>Jumlah Pemberdayaan Nelayan Kecil</t>
  </si>
  <si>
    <t>Jumlah Pembinaan Kelompok Pembudidaya Ikan (POKDAKAN)</t>
  </si>
  <si>
    <t>Jumlah Pengawasan Sumberdaya Perikanan</t>
  </si>
  <si>
    <t>Jumlah Pelayanan Penerbitan Tanda Daftar bagi Pembudidayaan Ikan Kecil (TDPIK)</t>
  </si>
  <si>
    <t>100 </t>
  </si>
  <si>
    <t>Pengusaha Perikanan</t>
  </si>
  <si>
    <t>Jumlah Bimtek kepada Aparatur</t>
  </si>
  <si>
    <t>Jumlah pengelolaan kualitas air dan kesehatan ikan</t>
  </si>
  <si>
    <t>30 DESEMBER 2020</t>
  </si>
  <si>
    <t>Sub Unit Organisasi : DKPP Kab. Buleleng</t>
  </si>
  <si>
    <t>Unit Organisasi : Dinas Ketahanan Pangan dan Perikanan Kabupaten Buleleng</t>
  </si>
  <si>
    <t>DKPP</t>
  </si>
  <si>
    <t>Persentase perencanaan dan evaluasi kinerja perangkat daerah yang tertib dan sesuai perundangan</t>
  </si>
  <si>
    <t xml:space="preserve">Persentase pengelolaan keuangan sesuai perundangan dan akuntabel
</t>
  </si>
  <si>
    <t>Penyediaan Jasa Penunjang Urusan Pemerintahan Daerah</t>
  </si>
  <si>
    <t>Pemeliharaan Barang Milik Daerah Penunjang Urusan Pemerintahan Daerah</t>
  </si>
  <si>
    <t> Pengelolaan dan Keseimbangan Cadangan Pangan Kabupaten/Kota</t>
  </si>
  <si>
    <t>Pengelolaan dan Keseimbangan Cadangan Pangan Kabupaten/Kota</t>
  </si>
  <si>
    <t>LPM</t>
  </si>
  <si>
    <t>Jumlah Pembinaan Lumbung Pangan Masyarakat (LPM)</t>
  </si>
  <si>
    <t xml:space="preserve">Pembahasan Ranperda Cadangan Pangan Pemerintah Daerah Kabupaten Buleleng (Lanjutan)
</t>
  </si>
  <si>
    <t>Jumlah Data Kerawanan serta Sistem Kewaspadaan Pangan dan Gizi</t>
  </si>
  <si>
    <t>Koordinasi dan Sinkronisasi Penanganan Kerawanan Pangan Kabupaten/Kota</t>
  </si>
  <si>
    <t>Penerbitan Izin Usaha Perikanan di Bidang Pembudidayaan Ikan yang Usahanya dalam 1 (satu) Daerah Kabupaten/Kota</t>
  </si>
  <si>
    <t> Penerbitan Tanda Daftar bagi Pembudi Daya Ikan Kecil (TDPIK) dalam 1 (satu) Daerah Kabupaten/Kota</t>
  </si>
  <si>
    <t>URUSAN PEMERINTAHAN BIDANG PANGAN</t>
  </si>
  <si>
    <t>URUSAN PEMERINTAHAN WAJIB YANG TIDAK BERKAITAN DENGAN PELAYANAN DASAR</t>
  </si>
  <si>
    <t>URUSAN PEMERINTAHAN PILIHAN</t>
  </si>
  <si>
    <t>URUSAN PEMERINTAHAN BIDANG KELAUTAN DAN PERIKANAN</t>
  </si>
  <si>
    <t>Penyediaan Bahan Bacaan dan Peraturan Perundang-undangan</t>
  </si>
  <si>
    <t>Jumlah bahan bacaan dan Peraturan Perundang-undangan</t>
  </si>
  <si>
    <t>Penyelenggaraan Rapat Koordinasi dan Konsultasi SKPD</t>
  </si>
  <si>
    <t>Kabupaten Buleleng</t>
  </si>
  <si>
    <t>Kepala Dinas Ketahanan Pangan dan Perikanan</t>
  </si>
  <si>
    <t xml:space="preserve"> Kabupaten Buleleng</t>
  </si>
  <si>
    <t>Gede Melandrat, SP</t>
  </si>
  <si>
    <t>Pembina (IV/a)</t>
  </si>
  <si>
    <t>NIP.197207121998031010</t>
  </si>
  <si>
    <t>Bimbingan Teknis Implementasi     Peraturan Perundang-Undangan</t>
  </si>
  <si>
    <t>Pengadaan Pakaian Dinas Beserta Atribut Kelengkapannya</t>
  </si>
  <si>
    <t>Singaraja, 7 Januari 2021</t>
  </si>
  <si>
    <t>I</t>
  </si>
  <si>
    <t>II</t>
  </si>
  <si>
    <t>III</t>
  </si>
  <si>
    <t>IV</t>
  </si>
  <si>
    <t>V</t>
  </si>
  <si>
    <t>VI</t>
  </si>
  <si>
    <t>VII</t>
  </si>
  <si>
    <t>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</si>
</sst>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(* #,##0_);_(* \(#,##0\);_(* &quot;-&quot;_);_(@_)"/>
    <numFmt numFmtId="43" formatCode="_(* #,##0.00_);_(* \(#,##0.00\);_(* &quot;-&quot;??_);_(@_)"/>
    <numFmt numFmtId="164" formatCode="dd\.mm"/>
    <numFmt numFmtId="165" formatCode="_(* #,##0_);_(* \(#,##0\);_(* &quot;-&quot;??_);_(@_)"/>
    <numFmt numFmtId="166" formatCode="_(* #,##0.0_);_(* \(#,##0.0\);_(* &quot;-&quot;?_);_(@_)"/>
  </numFmts>
  <fonts count="33" x14ac:knownFonts="1"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1"/>
      <color rgb="FF000000"/>
      <name val="Arial"/>
      <family val="2"/>
    </font>
    <font>
      <b/>
      <sz val="12"/>
      <name val="Arial"/>
      <family val="2"/>
    </font>
    <font>
      <sz val="11"/>
      <color rgb="FFFF0000"/>
      <name val="Calibri"/>
      <family val="2"/>
    </font>
    <font>
      <b/>
      <sz val="12"/>
      <color rgb="FFFF0000"/>
      <name val="Arial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b/>
      <sz val="14"/>
      <color rgb="FF000000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sz val="9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i/>
      <sz val="9"/>
      <name val="Arial"/>
      <family val="2"/>
    </font>
    <font>
      <b/>
      <i/>
      <sz val="9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3"/>
      <color rgb="FF000000"/>
      <name val="Arial"/>
      <family val="2"/>
    </font>
    <font>
      <b/>
      <sz val="13"/>
      <color rgb="FFFF0000"/>
      <name val="Arial"/>
      <family val="2"/>
    </font>
    <font>
      <b/>
      <sz val="13"/>
      <color rgb="FF000000"/>
      <name val="Calibri"/>
      <family val="2"/>
    </font>
    <font>
      <b/>
      <u/>
      <sz val="12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E6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B4C6E7"/>
      </patternFill>
    </fill>
    <fill>
      <patternFill patternType="solid">
        <fgColor theme="0"/>
        <bgColor rgb="FFE2EFDA"/>
      </patternFill>
    </fill>
    <fill>
      <patternFill patternType="solid">
        <fgColor theme="0"/>
        <bgColor rgb="FFF4B084"/>
      </patternFill>
    </fill>
    <fill>
      <patternFill patternType="solid">
        <fgColor theme="0"/>
        <bgColor rgb="FFFFBB88"/>
      </patternFill>
    </fill>
  </fills>
  <borders count="6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/>
      <bottom/>
      <diagonal/>
    </border>
    <border>
      <left/>
      <right style="double">
        <color rgb="FF000000"/>
      </right>
      <top/>
      <bottom/>
      <diagonal/>
    </border>
  </borders>
  <cellStyleXfs count="8">
    <xf numFmtId="0" fontId="0" fillId="0" borderId="0"/>
    <xf numFmtId="43" fontId="13" fillId="0" borderId="0" applyFont="0" applyFill="0" applyBorder="0" applyAlignment="0" applyProtection="0"/>
    <xf numFmtId="0" fontId="15" fillId="0" borderId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6" fillId="0" borderId="0"/>
    <xf numFmtId="41" fontId="16" fillId="0" borderId="0" applyFont="0" applyFill="0" applyBorder="0" applyAlignment="0" applyProtection="0"/>
  </cellStyleXfs>
  <cellXfs count="5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6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0" xfId="0"/>
    <xf numFmtId="0" fontId="0" fillId="0" borderId="0" xfId="0" applyAlignment="1">
      <alignment vertical="center"/>
    </xf>
    <xf numFmtId="3" fontId="6" fillId="0" borderId="0" xfId="0" applyNumberFormat="1" applyFont="1"/>
    <xf numFmtId="0" fontId="5" fillId="0" borderId="1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9" fillId="0" borderId="10" xfId="0" applyFont="1" applyFill="1" applyBorder="1" applyAlignment="1">
      <alignment horizontal="center"/>
    </xf>
    <xf numFmtId="0" fontId="0" fillId="0" borderId="0" xfId="0"/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/>
    </xf>
    <xf numFmtId="0" fontId="2" fillId="0" borderId="10" xfId="0" applyFont="1" applyBorder="1" applyAlignment="1"/>
    <xf numFmtId="0" fontId="2" fillId="0" borderId="10" xfId="0" applyFont="1" applyBorder="1"/>
    <xf numFmtId="0" fontId="0" fillId="0" borderId="0" xfId="0"/>
    <xf numFmtId="0" fontId="9" fillId="0" borderId="22" xfId="0" applyFont="1" applyFill="1" applyBorder="1" applyAlignment="1">
      <alignment horizontal="center"/>
    </xf>
    <xf numFmtId="0" fontId="2" fillId="0" borderId="22" xfId="0" applyFont="1" applyBorder="1" applyAlignment="1"/>
    <xf numFmtId="0" fontId="9" fillId="0" borderId="24" xfId="0" applyFont="1" applyFill="1" applyBorder="1" applyAlignment="1">
      <alignment horizontal="center"/>
    </xf>
    <xf numFmtId="0" fontId="2" fillId="0" borderId="24" xfId="0" applyFont="1" applyBorder="1" applyAlignment="1"/>
    <xf numFmtId="0" fontId="9" fillId="0" borderId="24" xfId="0" applyFont="1" applyFill="1" applyBorder="1" applyAlignment="1">
      <alignment horizontal="left"/>
    </xf>
    <xf numFmtId="0" fontId="2" fillId="0" borderId="24" xfId="0" applyFont="1" applyBorder="1" applyAlignment="1">
      <alignment horizontal="left"/>
    </xf>
    <xf numFmtId="49" fontId="17" fillId="3" borderId="10" xfId="2" applyNumberFormat="1" applyFont="1" applyFill="1" applyBorder="1" applyAlignment="1" applyProtection="1">
      <alignment horizontal="left" vertical="top" wrapText="1"/>
      <protection locked="0"/>
    </xf>
    <xf numFmtId="49" fontId="18" fillId="3" borderId="10" xfId="2" applyNumberFormat="1" applyFont="1" applyFill="1" applyBorder="1" applyAlignment="1" applyProtection="1">
      <alignment horizontal="left" vertical="top" wrapText="1"/>
      <protection locked="0"/>
    </xf>
    <xf numFmtId="49" fontId="17" fillId="3" borderId="10" xfId="2" applyNumberFormat="1" applyFont="1" applyFill="1" applyBorder="1" applyAlignment="1" applyProtection="1">
      <alignment vertical="top" wrapText="1"/>
      <protection locked="0"/>
    </xf>
    <xf numFmtId="0" fontId="19" fillId="3" borderId="10" xfId="0" applyFont="1" applyFill="1" applyBorder="1" applyAlignment="1">
      <alignment vertical="top" wrapText="1"/>
    </xf>
    <xf numFmtId="0" fontId="19" fillId="3" borderId="22" xfId="0" applyFont="1" applyFill="1" applyBorder="1" applyAlignment="1">
      <alignment vertical="top" wrapText="1"/>
    </xf>
    <xf numFmtId="0" fontId="19" fillId="3" borderId="24" xfId="0" applyFont="1" applyFill="1" applyBorder="1" applyAlignment="1">
      <alignment vertical="top" wrapText="1"/>
    </xf>
    <xf numFmtId="0" fontId="20" fillId="0" borderId="10" xfId="0" applyFont="1" applyBorder="1" applyAlignment="1">
      <alignment horizontal="center" vertical="top"/>
    </xf>
    <xf numFmtId="0" fontId="20" fillId="0" borderId="10" xfId="0" applyFont="1" applyBorder="1" applyAlignment="1">
      <alignment vertical="top" wrapText="1"/>
    </xf>
    <xf numFmtId="0" fontId="21" fillId="0" borderId="10" xfId="0" applyFont="1" applyBorder="1" applyAlignment="1">
      <alignment vertical="top"/>
    </xf>
    <xf numFmtId="0" fontId="13" fillId="0" borderId="0" xfId="0" applyFont="1" applyAlignment="1">
      <alignment vertical="top"/>
    </xf>
    <xf numFmtId="49" fontId="18" fillId="3" borderId="10" xfId="2" applyNumberFormat="1" applyFont="1" applyFill="1" applyBorder="1" applyAlignment="1" applyProtection="1">
      <alignment vertical="top" wrapText="1"/>
      <protection locked="0"/>
    </xf>
    <xf numFmtId="0" fontId="21" fillId="0" borderId="10" xfId="0" applyFont="1" applyBorder="1" applyAlignment="1">
      <alignment vertical="top" wrapText="1"/>
    </xf>
    <xf numFmtId="3" fontId="21" fillId="0" borderId="22" xfId="0" applyNumberFormat="1" applyFont="1" applyBorder="1" applyAlignment="1">
      <alignment horizontal="right" vertical="top" wrapText="1"/>
    </xf>
    <xf numFmtId="0" fontId="21" fillId="0" borderId="24" xfId="0" applyFont="1" applyBorder="1" applyAlignment="1">
      <alignment horizontal="left" vertical="top" wrapText="1"/>
    </xf>
    <xf numFmtId="49" fontId="18" fillId="0" borderId="10" xfId="2" quotePrefix="1" applyNumberFormat="1" applyFont="1" applyBorder="1" applyAlignment="1" applyProtection="1">
      <alignment vertical="top"/>
      <protection locked="0"/>
    </xf>
    <xf numFmtId="49" fontId="18" fillId="0" borderId="10" xfId="2" applyNumberFormat="1" applyFont="1" applyBorder="1" applyAlignment="1" applyProtection="1">
      <alignment vertical="top"/>
      <protection locked="0"/>
    </xf>
    <xf numFmtId="0" fontId="18" fillId="0" borderId="10" xfId="2" applyFont="1" applyBorder="1" applyAlignment="1" applyProtection="1">
      <alignment vertical="top" wrapText="1"/>
      <protection locked="0"/>
    </xf>
    <xf numFmtId="49" fontId="18" fillId="3" borderId="22" xfId="2" applyNumberFormat="1" applyFont="1" applyFill="1" applyBorder="1" applyAlignment="1" applyProtection="1">
      <alignment horizontal="right" vertical="top" wrapText="1"/>
      <protection locked="0"/>
    </xf>
    <xf numFmtId="0" fontId="22" fillId="0" borderId="24" xfId="3" applyFont="1" applyBorder="1" applyAlignment="1">
      <alignment horizontal="left" vertical="top" wrapText="1"/>
    </xf>
    <xf numFmtId="165" fontId="21" fillId="0" borderId="10" xfId="1" applyNumberFormat="1" applyFont="1" applyBorder="1" applyAlignment="1">
      <alignment horizontal="right" vertical="top" wrapText="1"/>
    </xf>
    <xf numFmtId="165" fontId="21" fillId="0" borderId="10" xfId="1" applyNumberFormat="1" applyFont="1" applyBorder="1" applyAlignment="1">
      <alignment horizontal="center" vertical="top" wrapText="1"/>
    </xf>
    <xf numFmtId="165" fontId="21" fillId="0" borderId="10" xfId="1" applyNumberFormat="1" applyFont="1" applyBorder="1" applyAlignment="1">
      <alignment vertical="top"/>
    </xf>
    <xf numFmtId="0" fontId="21" fillId="0" borderId="22" xfId="0" applyFont="1" applyBorder="1" applyAlignment="1">
      <alignment horizontal="right" vertical="top" wrapText="1"/>
    </xf>
    <xf numFmtId="49" fontId="18" fillId="0" borderId="10" xfId="2" quotePrefix="1" applyNumberFormat="1" applyFont="1" applyBorder="1" applyAlignment="1" applyProtection="1">
      <alignment horizontal="left" vertical="top"/>
      <protection locked="0"/>
    </xf>
    <xf numFmtId="49" fontId="18" fillId="0" borderId="10" xfId="2" applyNumberFormat="1" applyFont="1" applyBorder="1" applyAlignment="1" applyProtection="1">
      <alignment horizontal="left" vertical="top"/>
      <protection locked="0"/>
    </xf>
    <xf numFmtId="0" fontId="18" fillId="0" borderId="10" xfId="2" applyFont="1" applyBorder="1" applyAlignment="1" applyProtection="1">
      <alignment horizontal="left" vertical="top" wrapText="1"/>
      <protection locked="0"/>
    </xf>
    <xf numFmtId="0" fontId="22" fillId="3" borderId="10" xfId="0" applyFont="1" applyFill="1" applyBorder="1" applyAlignment="1">
      <alignment vertical="top" wrapText="1"/>
    </xf>
    <xf numFmtId="49" fontId="22" fillId="0" borderId="10" xfId="2" applyNumberFormat="1" applyFont="1" applyBorder="1" applyAlignment="1" applyProtection="1">
      <alignment horizontal="left" vertical="top"/>
      <protection locked="0"/>
    </xf>
    <xf numFmtId="49" fontId="22" fillId="0" borderId="10" xfId="2" applyNumberFormat="1" applyFont="1" applyBorder="1" applyAlignment="1" applyProtection="1">
      <alignment horizontal="left" vertical="top" wrapText="1"/>
      <protection locked="0"/>
    </xf>
    <xf numFmtId="49" fontId="18" fillId="0" borderId="10" xfId="2" applyNumberFormat="1" applyFont="1" applyBorder="1" applyAlignment="1" applyProtection="1">
      <alignment horizontal="left" vertical="top" wrapText="1"/>
      <protection locked="0"/>
    </xf>
    <xf numFmtId="0" fontId="21" fillId="0" borderId="24" xfId="0" applyFont="1" applyBorder="1" applyAlignment="1">
      <alignment horizontal="left" vertical="top"/>
    </xf>
    <xf numFmtId="0" fontId="19" fillId="3" borderId="10" xfId="3" applyFont="1" applyFill="1" applyBorder="1" applyAlignment="1">
      <alignment horizontal="left" vertical="top" wrapText="1"/>
    </xf>
    <xf numFmtId="0" fontId="18" fillId="3" borderId="10" xfId="0" applyFont="1" applyFill="1" applyBorder="1" applyAlignment="1">
      <alignment vertical="top" wrapText="1"/>
    </xf>
    <xf numFmtId="0" fontId="18" fillId="3" borderId="22" xfId="0" applyFont="1" applyFill="1" applyBorder="1" applyAlignment="1">
      <alignment horizontal="right" vertical="top" wrapText="1"/>
    </xf>
    <xf numFmtId="0" fontId="18" fillId="3" borderId="24" xfId="0" applyFont="1" applyFill="1" applyBorder="1" applyAlignment="1">
      <alignment horizontal="left" vertical="top" wrapText="1"/>
    </xf>
    <xf numFmtId="49" fontId="18" fillId="3" borderId="24" xfId="2" applyNumberFormat="1" applyFont="1" applyFill="1" applyBorder="1" applyAlignment="1" applyProtection="1">
      <alignment horizontal="left" vertical="top" wrapText="1"/>
      <protection locked="0"/>
    </xf>
    <xf numFmtId="49" fontId="18" fillId="0" borderId="10" xfId="2" quotePrefix="1" applyNumberFormat="1" applyFont="1" applyBorder="1" applyAlignment="1" applyProtection="1">
      <alignment horizontal="left" vertical="top" wrapText="1"/>
      <protection locked="0"/>
    </xf>
    <xf numFmtId="0" fontId="20" fillId="0" borderId="10" xfId="0" quotePrefix="1" applyFont="1" applyBorder="1" applyAlignment="1">
      <alignment horizontal="center" vertical="top"/>
    </xf>
    <xf numFmtId="1" fontId="20" fillId="0" borderId="10" xfId="0" applyNumberFormat="1" applyFont="1" applyBorder="1" applyAlignment="1">
      <alignment horizontal="center" vertical="top"/>
    </xf>
    <xf numFmtId="0" fontId="20" fillId="3" borderId="10" xfId="0" applyFont="1" applyFill="1" applyBorder="1" applyAlignment="1">
      <alignment vertical="top" wrapText="1"/>
    </xf>
    <xf numFmtId="49" fontId="17" fillId="3" borderId="22" xfId="2" applyNumberFormat="1" applyFont="1" applyFill="1" applyBorder="1" applyAlignment="1" applyProtection="1">
      <alignment horizontal="right" vertical="top" wrapText="1"/>
      <protection locked="0"/>
    </xf>
    <xf numFmtId="0" fontId="21" fillId="0" borderId="10" xfId="0" applyFont="1" applyBorder="1" applyAlignment="1">
      <alignment horizontal="center" vertical="top"/>
    </xf>
    <xf numFmtId="0" fontId="21" fillId="0" borderId="22" xfId="0" applyFont="1" applyBorder="1" applyAlignment="1">
      <alignment horizontal="right" vertical="top"/>
    </xf>
    <xf numFmtId="0" fontId="21" fillId="0" borderId="10" xfId="0" applyFont="1" applyBorder="1" applyAlignment="1">
      <alignment horizontal="left" vertical="top" wrapText="1"/>
    </xf>
    <xf numFmtId="165" fontId="21" fillId="0" borderId="10" xfId="1" applyNumberFormat="1" applyFont="1" applyBorder="1" applyAlignment="1">
      <alignment horizontal="center" vertical="top"/>
    </xf>
    <xf numFmtId="0" fontId="20" fillId="3" borderId="10" xfId="0" quotePrefix="1" applyFont="1" applyFill="1" applyBorder="1" applyAlignment="1">
      <alignment horizontal="center" vertical="top"/>
    </xf>
    <xf numFmtId="0" fontId="20" fillId="3" borderId="10" xfId="0" applyFont="1" applyFill="1" applyBorder="1" applyAlignment="1">
      <alignment horizontal="center" vertical="top"/>
    </xf>
    <xf numFmtId="1" fontId="20" fillId="3" borderId="10" xfId="0" applyNumberFormat="1" applyFont="1" applyFill="1" applyBorder="1" applyAlignment="1">
      <alignment horizontal="center" vertical="top"/>
    </xf>
    <xf numFmtId="0" fontId="21" fillId="3" borderId="10" xfId="0" quotePrefix="1" applyFont="1" applyFill="1" applyBorder="1" applyAlignment="1">
      <alignment horizontal="center" vertical="top"/>
    </xf>
    <xf numFmtId="0" fontId="21" fillId="3" borderId="10" xfId="0" applyFont="1" applyFill="1" applyBorder="1" applyAlignment="1">
      <alignment horizontal="center" vertical="top"/>
    </xf>
    <xf numFmtId="1" fontId="21" fillId="3" borderId="10" xfId="0" applyNumberFormat="1" applyFont="1" applyFill="1" applyBorder="1" applyAlignment="1">
      <alignment horizontal="center" vertical="top"/>
    </xf>
    <xf numFmtId="0" fontId="21" fillId="3" borderId="10" xfId="0" applyFont="1" applyFill="1" applyBorder="1" applyAlignment="1">
      <alignment vertical="top" wrapText="1"/>
    </xf>
    <xf numFmtId="1" fontId="21" fillId="3" borderId="10" xfId="0" quotePrefix="1" applyNumberFormat="1" applyFont="1" applyFill="1" applyBorder="1" applyAlignment="1">
      <alignment horizontal="center" vertical="top"/>
    </xf>
    <xf numFmtId="0" fontId="18" fillId="3" borderId="10" xfId="2" applyFont="1" applyFill="1" applyBorder="1" applyAlignment="1" applyProtection="1">
      <alignment vertical="top" wrapText="1"/>
      <protection locked="0"/>
    </xf>
    <xf numFmtId="0" fontId="19" fillId="3" borderId="22" xfId="0" applyFont="1" applyFill="1" applyBorder="1" applyAlignment="1">
      <alignment horizontal="right" vertical="top" wrapText="1"/>
    </xf>
    <xf numFmtId="0" fontId="19" fillId="3" borderId="24" xfId="0" applyFont="1" applyFill="1" applyBorder="1" applyAlignment="1">
      <alignment horizontal="left" vertical="top" wrapText="1"/>
    </xf>
    <xf numFmtId="0" fontId="21" fillId="0" borderId="10" xfId="0" quotePrefix="1" applyFont="1" applyBorder="1" applyAlignment="1">
      <alignment vertical="top"/>
    </xf>
    <xf numFmtId="1" fontId="21" fillId="0" borderId="10" xfId="0" applyNumberFormat="1" applyFont="1" applyBorder="1" applyAlignment="1">
      <alignment vertical="top"/>
    </xf>
    <xf numFmtId="49" fontId="18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49" fontId="22" fillId="3" borderId="10" xfId="2" applyNumberFormat="1" applyFont="1" applyFill="1" applyBorder="1" applyAlignment="1" applyProtection="1">
      <alignment horizontal="left" vertical="top" wrapText="1"/>
      <protection locked="0"/>
    </xf>
    <xf numFmtId="49" fontId="22" fillId="3" borderId="10" xfId="2" applyNumberFormat="1" applyFont="1" applyFill="1" applyBorder="1" applyAlignment="1" applyProtection="1">
      <alignment vertical="top" wrapText="1"/>
      <protection locked="0"/>
    </xf>
    <xf numFmtId="0" fontId="21" fillId="3" borderId="10" xfId="0" quotePrefix="1" applyFont="1" applyFill="1" applyBorder="1" applyAlignment="1">
      <alignment vertical="top"/>
    </xf>
    <xf numFmtId="0" fontId="21" fillId="3" borderId="10" xfId="0" applyFont="1" applyFill="1" applyBorder="1" applyAlignment="1">
      <alignment vertical="top"/>
    </xf>
    <xf numFmtId="1" fontId="21" fillId="3" borderId="10" xfId="0" applyNumberFormat="1" applyFont="1" applyFill="1" applyBorder="1" applyAlignment="1">
      <alignment vertical="top"/>
    </xf>
    <xf numFmtId="49" fontId="18" fillId="3" borderId="10" xfId="2" applyNumberFormat="1" applyFont="1" applyFill="1" applyBorder="1" applyAlignment="1" applyProtection="1">
      <alignment horizontal="center" vertical="top" wrapText="1"/>
      <protection locked="0"/>
    </xf>
    <xf numFmtId="49" fontId="18" fillId="0" borderId="10" xfId="2" applyNumberFormat="1" applyFont="1" applyBorder="1" applyAlignment="1" applyProtection="1">
      <alignment vertical="top" wrapText="1"/>
      <protection locked="0"/>
    </xf>
    <xf numFmtId="0" fontId="21" fillId="4" borderId="10" xfId="0" applyFont="1" applyFill="1" applyBorder="1" applyAlignment="1">
      <alignment vertical="top" wrapText="1"/>
    </xf>
    <xf numFmtId="0" fontId="21" fillId="4" borderId="22" xfId="0" applyFont="1" applyFill="1" applyBorder="1" applyAlignment="1">
      <alignment horizontal="right" vertical="top" wrapText="1"/>
    </xf>
    <xf numFmtId="0" fontId="21" fillId="4" borderId="24" xfId="0" applyFont="1" applyFill="1" applyBorder="1" applyAlignment="1">
      <alignment horizontal="left" vertical="top" wrapText="1"/>
    </xf>
    <xf numFmtId="165" fontId="21" fillId="4" borderId="10" xfId="1" applyNumberFormat="1" applyFont="1" applyFill="1" applyBorder="1" applyAlignment="1">
      <alignment horizontal="center" vertical="top" wrapText="1"/>
    </xf>
    <xf numFmtId="165" fontId="21" fillId="4" borderId="10" xfId="1" applyNumberFormat="1" applyFont="1" applyFill="1" applyBorder="1" applyAlignment="1">
      <alignment horizontal="right" vertical="top" wrapText="1"/>
    </xf>
    <xf numFmtId="165" fontId="22" fillId="3" borderId="10" xfId="1" applyNumberFormat="1" applyFont="1" applyFill="1" applyBorder="1" applyAlignment="1">
      <alignment vertical="top" wrapText="1"/>
    </xf>
    <xf numFmtId="0" fontId="17" fillId="3" borderId="10" xfId="2" applyFont="1" applyFill="1" applyBorder="1" applyAlignment="1" applyProtection="1">
      <alignment vertical="top" wrapText="1"/>
      <protection locked="0"/>
    </xf>
    <xf numFmtId="1" fontId="21" fillId="3" borderId="10" xfId="0" quotePrefix="1" applyNumberFormat="1" applyFont="1" applyFill="1" applyBorder="1" applyAlignment="1">
      <alignment vertical="top"/>
    </xf>
    <xf numFmtId="1" fontId="21" fillId="0" borderId="10" xfId="0" quotePrefix="1" applyNumberFormat="1" applyFont="1" applyBorder="1" applyAlignment="1">
      <alignment horizontal="center" vertical="top"/>
    </xf>
    <xf numFmtId="0" fontId="18" fillId="0" borderId="10" xfId="0" applyFont="1" applyBorder="1" applyAlignment="1">
      <alignment horizontal="left" vertical="top" wrapText="1"/>
    </xf>
    <xf numFmtId="1" fontId="21" fillId="0" borderId="10" xfId="0" applyNumberFormat="1" applyFont="1" applyBorder="1" applyAlignment="1">
      <alignment horizontal="center" vertical="top"/>
    </xf>
    <xf numFmtId="49" fontId="17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0" fontId="18" fillId="3" borderId="10" xfId="0" applyFont="1" applyFill="1" applyBorder="1" applyAlignment="1">
      <alignment horizontal="left" vertical="top" wrapText="1"/>
    </xf>
    <xf numFmtId="165" fontId="21" fillId="0" borderId="10" xfId="1" applyNumberFormat="1" applyFont="1" applyBorder="1" applyAlignment="1">
      <alignment vertical="top" wrapText="1"/>
    </xf>
    <xf numFmtId="0" fontId="18" fillId="3" borderId="10" xfId="2" applyFont="1" applyFill="1" applyBorder="1" applyAlignment="1" applyProtection="1">
      <alignment horizontal="center" vertical="top" wrapText="1"/>
      <protection locked="0"/>
    </xf>
    <xf numFmtId="49" fontId="23" fillId="3" borderId="10" xfId="2" applyNumberFormat="1" applyFont="1" applyFill="1" applyBorder="1" applyAlignment="1" applyProtection="1">
      <alignment horizontal="left" vertical="top" wrapText="1"/>
      <protection locked="0"/>
    </xf>
    <xf numFmtId="0" fontId="24" fillId="3" borderId="10" xfId="2" applyFont="1" applyFill="1" applyBorder="1" applyAlignment="1" applyProtection="1">
      <alignment vertical="top" wrapText="1"/>
      <protection locked="0"/>
    </xf>
    <xf numFmtId="0" fontId="18" fillId="3" borderId="10" xfId="2" applyFont="1" applyFill="1" applyBorder="1" applyAlignment="1" applyProtection="1">
      <alignment horizontal="left" vertical="top" wrapText="1"/>
      <protection locked="0"/>
    </xf>
    <xf numFmtId="49" fontId="24" fillId="3" borderId="10" xfId="2" applyNumberFormat="1" applyFont="1" applyFill="1" applyBorder="1" applyAlignment="1" applyProtection="1">
      <alignment vertical="top" wrapText="1"/>
      <protection locked="0"/>
    </xf>
    <xf numFmtId="0" fontId="18" fillId="3" borderId="22" xfId="2" applyFont="1" applyFill="1" applyBorder="1" applyAlignment="1" applyProtection="1">
      <alignment horizontal="right" vertical="top" wrapText="1"/>
      <protection locked="0"/>
    </xf>
    <xf numFmtId="0" fontId="18" fillId="3" borderId="24" xfId="2" applyFont="1" applyFill="1" applyBorder="1" applyAlignment="1" applyProtection="1">
      <alignment horizontal="left" vertical="top" wrapText="1"/>
      <protection locked="0"/>
    </xf>
    <xf numFmtId="0" fontId="22" fillId="3" borderId="22" xfId="0" applyFont="1" applyFill="1" applyBorder="1" applyAlignment="1">
      <alignment horizontal="right" vertical="top" wrapText="1"/>
    </xf>
    <xf numFmtId="0" fontId="22" fillId="3" borderId="10" xfId="0" applyFont="1" applyFill="1" applyBorder="1" applyAlignment="1">
      <alignment horizontal="left" vertical="top" wrapText="1"/>
    </xf>
    <xf numFmtId="0" fontId="22" fillId="3" borderId="24" xfId="0" applyFont="1" applyFill="1" applyBorder="1" applyAlignment="1">
      <alignment horizontal="left" vertical="top" wrapText="1"/>
    </xf>
    <xf numFmtId="49" fontId="24" fillId="3" borderId="10" xfId="2" applyNumberFormat="1" applyFont="1" applyFill="1" applyBorder="1" applyAlignment="1" applyProtection="1">
      <alignment horizontal="center" vertical="top" wrapText="1"/>
      <protection locked="0"/>
    </xf>
    <xf numFmtId="0" fontId="22" fillId="3" borderId="10" xfId="0" quotePrefix="1" applyFont="1" applyFill="1" applyBorder="1" applyAlignment="1">
      <alignment vertical="top"/>
    </xf>
    <xf numFmtId="165" fontId="22" fillId="3" borderId="22" xfId="1" applyNumberFormat="1" applyFont="1" applyFill="1" applyBorder="1" applyAlignment="1">
      <alignment horizontal="right" vertical="top" wrapText="1"/>
    </xf>
    <xf numFmtId="0" fontId="17" fillId="3" borderId="10" xfId="2" applyFont="1" applyFill="1" applyBorder="1" applyAlignment="1" applyProtection="1">
      <alignment horizontal="left" vertical="top" wrapText="1"/>
      <protection locked="0"/>
    </xf>
    <xf numFmtId="0" fontId="17" fillId="3" borderId="22" xfId="2" applyFont="1" applyFill="1" applyBorder="1" applyAlignment="1" applyProtection="1">
      <alignment horizontal="right" vertical="top" wrapText="1"/>
      <protection locked="0"/>
    </xf>
    <xf numFmtId="0" fontId="17" fillId="3" borderId="24" xfId="2" applyFont="1" applyFill="1" applyBorder="1" applyAlignment="1" applyProtection="1">
      <alignment horizontal="left" vertical="top" wrapText="1"/>
      <protection locked="0"/>
    </xf>
    <xf numFmtId="0" fontId="24" fillId="3" borderId="10" xfId="2" applyFont="1" applyFill="1" applyBorder="1" applyAlignment="1" applyProtection="1">
      <alignment horizontal="center" vertical="top" wrapText="1"/>
      <protection locked="0"/>
    </xf>
    <xf numFmtId="0" fontId="22" fillId="3" borderId="10" xfId="0" applyFont="1" applyFill="1" applyBorder="1" applyAlignment="1">
      <alignment horizontal="center" vertical="top" wrapText="1"/>
    </xf>
    <xf numFmtId="0" fontId="23" fillId="3" borderId="10" xfId="2" applyFont="1" applyFill="1" applyBorder="1" applyAlignment="1" applyProtection="1">
      <alignment horizontal="left" vertical="top" wrapText="1"/>
      <protection locked="0"/>
    </xf>
    <xf numFmtId="0" fontId="23" fillId="3" borderId="22" xfId="2" applyFont="1" applyFill="1" applyBorder="1" applyAlignment="1" applyProtection="1">
      <alignment horizontal="right" vertical="top" wrapText="1"/>
      <protection locked="0"/>
    </xf>
    <xf numFmtId="0" fontId="23" fillId="3" borderId="24" xfId="2" applyFont="1" applyFill="1" applyBorder="1" applyAlignment="1" applyProtection="1">
      <alignment horizontal="left" vertical="top" wrapText="1"/>
      <protection locked="0"/>
    </xf>
    <xf numFmtId="165" fontId="26" fillId="0" borderId="10" xfId="0" applyNumberFormat="1" applyFont="1" applyBorder="1" applyAlignment="1">
      <alignment vertical="top"/>
    </xf>
    <xf numFmtId="0" fontId="20" fillId="0" borderId="24" xfId="0" applyFont="1" applyBorder="1" applyAlignment="1">
      <alignment horizontal="left" vertical="top"/>
    </xf>
    <xf numFmtId="0" fontId="20" fillId="0" borderId="24" xfId="0" applyFont="1" applyBorder="1" applyAlignment="1">
      <alignment horizontal="left" vertical="top" wrapText="1"/>
    </xf>
    <xf numFmtId="0" fontId="20" fillId="0" borderId="22" xfId="0" applyFont="1" applyBorder="1" applyAlignment="1">
      <alignment horizontal="right" vertical="top"/>
    </xf>
    <xf numFmtId="165" fontId="21" fillId="0" borderId="14" xfId="1" applyNumberFormat="1" applyFont="1" applyBorder="1" applyAlignment="1">
      <alignment vertical="top"/>
    </xf>
    <xf numFmtId="49" fontId="18" fillId="3" borderId="10" xfId="2" applyNumberFormat="1" applyFont="1" applyFill="1" applyBorder="1" applyAlignment="1" applyProtection="1">
      <alignment horizontal="left" vertical="top" wrapText="1"/>
      <protection locked="0"/>
    </xf>
    <xf numFmtId="0" fontId="21" fillId="0" borderId="22" xfId="0" applyFont="1" applyBorder="1" applyAlignment="1">
      <alignment horizontal="right" vertical="top" wrapText="1"/>
    </xf>
    <xf numFmtId="0" fontId="21" fillId="0" borderId="24" xfId="0" applyFont="1" applyBorder="1" applyAlignment="1">
      <alignment horizontal="left" vertical="top" wrapText="1"/>
    </xf>
    <xf numFmtId="165" fontId="21" fillId="0" borderId="10" xfId="1" applyNumberFormat="1" applyFont="1" applyBorder="1" applyAlignment="1">
      <alignment horizontal="center" vertical="top"/>
    </xf>
    <xf numFmtId="165" fontId="21" fillId="0" borderId="16" xfId="1" applyNumberFormat="1" applyFont="1" applyBorder="1" applyAlignment="1">
      <alignment horizontal="center" vertical="top"/>
    </xf>
    <xf numFmtId="49" fontId="18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0" fontId="0" fillId="0" borderId="0" xfId="0"/>
    <xf numFmtId="0" fontId="6" fillId="0" borderId="0" xfId="0" applyFont="1"/>
    <xf numFmtId="0" fontId="5" fillId="5" borderId="1" xfId="0" applyFont="1" applyFill="1" applyBorder="1" applyAlignment="1">
      <alignment horizontal="center" vertical="top"/>
    </xf>
    <xf numFmtId="0" fontId="5" fillId="5" borderId="1" xfId="0" applyFont="1" applyFill="1" applyBorder="1" applyAlignment="1">
      <alignment horizontal="left" vertical="top"/>
    </xf>
    <xf numFmtId="3" fontId="5" fillId="5" borderId="1" xfId="0" applyNumberFormat="1" applyFont="1" applyFill="1" applyBorder="1" applyAlignment="1">
      <alignment horizontal="right" vertical="top"/>
    </xf>
    <xf numFmtId="0" fontId="2" fillId="3" borderId="0" xfId="0" applyFont="1" applyFill="1" applyAlignment="1">
      <alignment vertical="top"/>
    </xf>
    <xf numFmtId="0" fontId="0" fillId="3" borderId="0" xfId="0" applyFill="1"/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/>
    </xf>
    <xf numFmtId="3" fontId="5" fillId="7" borderId="1" xfId="0" applyNumberFormat="1" applyFont="1" applyFill="1" applyBorder="1" applyAlignment="1">
      <alignment horizontal="right" vertical="center"/>
    </xf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 wrapText="1"/>
    </xf>
    <xf numFmtId="3" fontId="5" fillId="8" borderId="1" xfId="0" applyNumberFormat="1" applyFont="1" applyFill="1" applyBorder="1" applyAlignment="1">
      <alignment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3" fillId="3" borderId="0" xfId="0" applyFont="1" applyFill="1"/>
    <xf numFmtId="0" fontId="8" fillId="3" borderId="0" xfId="0" applyFont="1" applyFill="1"/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top"/>
    </xf>
    <xf numFmtId="0" fontId="0" fillId="3" borderId="0" xfId="0" applyFont="1" applyFill="1"/>
    <xf numFmtId="0" fontId="6" fillId="3" borderId="1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left"/>
    </xf>
    <xf numFmtId="49" fontId="7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49" fontId="9" fillId="3" borderId="10" xfId="2" applyNumberFormat="1" applyFont="1" applyFill="1" applyBorder="1" applyAlignment="1" applyProtection="1">
      <alignment horizontal="left" vertical="top" wrapText="1"/>
      <protection locked="0"/>
    </xf>
    <xf numFmtId="49" fontId="7" fillId="3" borderId="10" xfId="2" applyNumberFormat="1" applyFont="1" applyFill="1" applyBorder="1" applyAlignment="1" applyProtection="1">
      <alignment horizontal="left" vertical="top" wrapText="1"/>
      <protection locked="0"/>
    </xf>
    <xf numFmtId="0" fontId="27" fillId="3" borderId="10" xfId="3" applyFont="1" applyFill="1" applyBorder="1" applyAlignment="1">
      <alignment horizontal="left" vertical="top" wrapText="1"/>
    </xf>
    <xf numFmtId="0" fontId="26" fillId="0" borderId="10" xfId="0" applyFont="1" applyBorder="1" applyAlignment="1">
      <alignment horizontal="center" vertical="top"/>
    </xf>
    <xf numFmtId="0" fontId="26" fillId="0" borderId="10" xfId="0" applyFont="1" applyBorder="1" applyAlignment="1">
      <alignment vertical="top" wrapText="1"/>
    </xf>
    <xf numFmtId="43" fontId="18" fillId="3" borderId="22" xfId="1" applyNumberFormat="1" applyFont="1" applyFill="1" applyBorder="1" applyAlignment="1" applyProtection="1">
      <alignment horizontal="right" vertical="top" wrapText="1"/>
      <protection locked="0"/>
    </xf>
    <xf numFmtId="49" fontId="18" fillId="0" borderId="14" xfId="2" quotePrefix="1" applyNumberFormat="1" applyFont="1" applyBorder="1" applyAlignment="1" applyProtection="1">
      <alignment vertical="top" wrapText="1"/>
      <protection locked="0"/>
    </xf>
    <xf numFmtId="0" fontId="21" fillId="3" borderId="14" xfId="0" quotePrefix="1" applyFont="1" applyFill="1" applyBorder="1" applyAlignment="1">
      <alignment vertical="top"/>
    </xf>
    <xf numFmtId="0" fontId="21" fillId="3" borderId="14" xfId="0" applyFont="1" applyFill="1" applyBorder="1" applyAlignment="1">
      <alignment vertical="top"/>
    </xf>
    <xf numFmtId="1" fontId="21" fillId="3" borderId="14" xfId="0" quotePrefix="1" applyNumberFormat="1" applyFont="1" applyFill="1" applyBorder="1" applyAlignment="1">
      <alignment vertical="top"/>
    </xf>
    <xf numFmtId="0" fontId="21" fillId="3" borderId="14" xfId="0" applyFont="1" applyFill="1" applyBorder="1" applyAlignment="1">
      <alignment vertical="top" wrapText="1"/>
    </xf>
    <xf numFmtId="49" fontId="18" fillId="0" borderId="10" xfId="2" quotePrefix="1" applyNumberFormat="1" applyFont="1" applyBorder="1" applyAlignment="1" applyProtection="1">
      <alignment vertical="top" wrapText="1"/>
      <protection locked="0"/>
    </xf>
    <xf numFmtId="49" fontId="18" fillId="3" borderId="10" xfId="2" applyNumberFormat="1" applyFont="1" applyFill="1" applyBorder="1" applyAlignment="1" applyProtection="1">
      <alignment horizontal="left" vertical="top" wrapText="1"/>
      <protection locked="0"/>
    </xf>
    <xf numFmtId="49" fontId="18" fillId="3" borderId="10" xfId="2" applyNumberFormat="1" applyFont="1" applyFill="1" applyBorder="1" applyAlignment="1" applyProtection="1">
      <alignment horizontal="center" vertical="top" wrapText="1"/>
      <protection locked="0"/>
    </xf>
    <xf numFmtId="49" fontId="18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>
      <alignment vertical="center" wrapText="1"/>
    </xf>
    <xf numFmtId="3" fontId="5" fillId="3" borderId="29" xfId="0" applyNumberFormat="1" applyFont="1" applyFill="1" applyBorder="1" applyAlignment="1">
      <alignment horizontal="right" vertical="center"/>
    </xf>
    <xf numFmtId="49" fontId="7" fillId="3" borderId="10" xfId="2" applyNumberFormat="1" applyFont="1" applyFill="1" applyBorder="1" applyAlignment="1" applyProtection="1">
      <alignment vertical="top" wrapText="1"/>
      <protection locked="0"/>
    </xf>
    <xf numFmtId="49" fontId="7" fillId="3" borderId="22" xfId="2" applyNumberFormat="1" applyFont="1" applyFill="1" applyBorder="1" applyAlignment="1" applyProtection="1">
      <alignment horizontal="right" vertical="top" wrapText="1"/>
      <protection locked="0"/>
    </xf>
    <xf numFmtId="0" fontId="6" fillId="0" borderId="24" xfId="0" applyFont="1" applyBorder="1" applyAlignment="1">
      <alignment horizontal="left" vertical="top"/>
    </xf>
    <xf numFmtId="49" fontId="7" fillId="0" borderId="10" xfId="2" quotePrefix="1" applyNumberFormat="1" applyFont="1" applyBorder="1" applyAlignment="1" applyProtection="1">
      <alignment horizontal="left" vertical="top" wrapText="1"/>
      <protection locked="0"/>
    </xf>
    <xf numFmtId="0" fontId="7" fillId="0" borderId="10" xfId="0" applyFont="1" applyBorder="1" applyAlignment="1">
      <alignment horizontal="left" vertical="top" wrapText="1"/>
    </xf>
    <xf numFmtId="0" fontId="6" fillId="3" borderId="10" xfId="0" applyFont="1" applyFill="1" applyBorder="1" applyAlignment="1">
      <alignment vertical="top" wrapText="1"/>
    </xf>
    <xf numFmtId="165" fontId="6" fillId="0" borderId="10" xfId="1" applyNumberFormat="1" applyFont="1" applyBorder="1" applyAlignment="1">
      <alignment vertical="top"/>
    </xf>
    <xf numFmtId="49" fontId="7" fillId="3" borderId="24" xfId="2" applyNumberFormat="1" applyFont="1" applyFill="1" applyBorder="1" applyAlignment="1" applyProtection="1">
      <alignment horizontal="left" vertical="top" wrapText="1"/>
      <protection locked="0"/>
    </xf>
    <xf numFmtId="49" fontId="7" fillId="0" borderId="10" xfId="2" applyNumberFormat="1" applyFont="1" applyBorder="1" applyAlignment="1" applyProtection="1">
      <alignment horizontal="left" vertical="top" wrapText="1"/>
      <protection locked="0"/>
    </xf>
    <xf numFmtId="0" fontId="28" fillId="0" borderId="24" xfId="3" applyFont="1" applyBorder="1" applyAlignment="1">
      <alignment horizontal="left" vertical="top" wrapText="1"/>
    </xf>
    <xf numFmtId="0" fontId="7" fillId="0" borderId="10" xfId="2" applyFont="1" applyBorder="1" applyAlignment="1" applyProtection="1">
      <alignment horizontal="left" vertical="top" wrapText="1"/>
      <protection locked="0"/>
    </xf>
    <xf numFmtId="0" fontId="5" fillId="3" borderId="10" xfId="0" applyFont="1" applyFill="1" applyBorder="1" applyAlignment="1">
      <alignment vertical="top" wrapText="1"/>
    </xf>
    <xf numFmtId="49" fontId="9" fillId="3" borderId="10" xfId="2" applyNumberFormat="1" applyFont="1" applyFill="1" applyBorder="1" applyAlignment="1" applyProtection="1">
      <alignment vertical="top" wrapText="1"/>
      <protection locked="0"/>
    </xf>
    <xf numFmtId="49" fontId="7" fillId="3" borderId="0" xfId="2" applyNumberFormat="1" applyFont="1" applyFill="1" applyBorder="1" applyAlignment="1" applyProtection="1">
      <alignment horizontal="right" vertical="top" wrapText="1"/>
      <protection locked="0"/>
    </xf>
    <xf numFmtId="0" fontId="7" fillId="3" borderId="10" xfId="0" applyFont="1" applyFill="1" applyBorder="1" applyAlignment="1">
      <alignment vertical="top" wrapText="1"/>
    </xf>
    <xf numFmtId="0" fontId="7" fillId="3" borderId="22" xfId="0" applyFont="1" applyFill="1" applyBorder="1" applyAlignment="1">
      <alignment horizontal="right" vertical="top" wrapText="1"/>
    </xf>
    <xf numFmtId="0" fontId="6" fillId="0" borderId="23" xfId="0" applyFont="1" applyBorder="1" applyAlignment="1">
      <alignment horizontal="right" vertical="top"/>
    </xf>
    <xf numFmtId="0" fontId="6" fillId="3" borderId="14" xfId="0" applyFont="1" applyFill="1" applyBorder="1" applyAlignment="1">
      <alignment vertical="top" wrapText="1"/>
    </xf>
    <xf numFmtId="165" fontId="6" fillId="0" borderId="50" xfId="1" applyNumberFormat="1" applyFont="1" applyBorder="1" applyAlignment="1">
      <alignment vertical="top"/>
    </xf>
    <xf numFmtId="0" fontId="5" fillId="0" borderId="10" xfId="0" applyFont="1" applyBorder="1" applyAlignment="1">
      <alignment vertical="top" wrapText="1"/>
    </xf>
    <xf numFmtId="0" fontId="6" fillId="0" borderId="10" xfId="0" applyFont="1" applyBorder="1" applyAlignment="1">
      <alignment horizontal="left" vertical="top"/>
    </xf>
    <xf numFmtId="0" fontId="6" fillId="0" borderId="22" xfId="0" applyFont="1" applyBorder="1" applyAlignment="1">
      <alignment horizontal="right" vertical="top"/>
    </xf>
    <xf numFmtId="0" fontId="6" fillId="0" borderId="10" xfId="0" applyFont="1" applyBorder="1" applyAlignment="1">
      <alignment horizontal="left" vertical="top" wrapText="1"/>
    </xf>
    <xf numFmtId="165" fontId="6" fillId="0" borderId="10" xfId="1" applyNumberFormat="1" applyFont="1" applyBorder="1" applyAlignment="1">
      <alignment vertical="top" wrapText="1"/>
    </xf>
    <xf numFmtId="49" fontId="9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0" fontId="5" fillId="7" borderId="30" xfId="0" applyFont="1" applyFill="1" applyBorder="1" applyAlignment="1">
      <alignment horizontal="center" vertical="center"/>
    </xf>
    <xf numFmtId="0" fontId="5" fillId="7" borderId="31" xfId="0" applyFont="1" applyFill="1" applyBorder="1" applyAlignment="1">
      <alignment horizontal="center" vertical="center"/>
    </xf>
    <xf numFmtId="3" fontId="5" fillId="3" borderId="53" xfId="0" applyNumberFormat="1" applyFont="1" applyFill="1" applyBorder="1" applyAlignment="1">
      <alignment horizontal="right" vertical="center"/>
    </xf>
    <xf numFmtId="0" fontId="6" fillId="3" borderId="30" xfId="0" applyFont="1" applyFill="1" applyBorder="1" applyAlignment="1">
      <alignment horizontal="right" vertical="center" wrapText="1"/>
    </xf>
    <xf numFmtId="0" fontId="6" fillId="3" borderId="31" xfId="0" applyFont="1" applyFill="1" applyBorder="1" applyAlignment="1">
      <alignment horizontal="left" vertical="center"/>
    </xf>
    <xf numFmtId="0" fontId="6" fillId="3" borderId="35" xfId="0" applyFont="1" applyFill="1" applyBorder="1" applyAlignment="1">
      <alignment horizontal="left" vertical="center"/>
    </xf>
    <xf numFmtId="0" fontId="5" fillId="9" borderId="30" xfId="0" applyFont="1" applyFill="1" applyBorder="1" applyAlignment="1">
      <alignment horizontal="right" vertical="center"/>
    </xf>
    <xf numFmtId="0" fontId="6" fillId="9" borderId="30" xfId="0" applyFont="1" applyFill="1" applyBorder="1" applyAlignment="1">
      <alignment horizontal="right" vertical="center"/>
    </xf>
    <xf numFmtId="0" fontId="6" fillId="3" borderId="31" xfId="0" applyFont="1" applyFill="1" applyBorder="1" applyAlignment="1">
      <alignment horizontal="left" vertical="center" wrapText="1"/>
    </xf>
    <xf numFmtId="0" fontId="5" fillId="9" borderId="31" xfId="0" applyFont="1" applyFill="1" applyBorder="1" applyAlignment="1">
      <alignment horizontal="left" vertical="center"/>
    </xf>
    <xf numFmtId="0" fontId="6" fillId="9" borderId="31" xfId="0" applyFont="1" applyFill="1" applyBorder="1" applyAlignment="1">
      <alignment horizontal="left" vertical="center"/>
    </xf>
    <xf numFmtId="165" fontId="5" fillId="0" borderId="0" xfId="1" applyNumberFormat="1" applyFont="1" applyBorder="1" applyAlignment="1">
      <alignment vertical="top"/>
    </xf>
    <xf numFmtId="165" fontId="5" fillId="0" borderId="1" xfId="1" applyNumberFormat="1" applyFont="1" applyBorder="1" applyAlignment="1">
      <alignment vertical="top"/>
    </xf>
    <xf numFmtId="0" fontId="6" fillId="0" borderId="0" xfId="0" applyFont="1"/>
    <xf numFmtId="0" fontId="5" fillId="5" borderId="1" xfId="0" applyFont="1" applyFill="1" applyBorder="1" applyAlignment="1">
      <alignment horizontal="left" vertical="top" wrapText="1"/>
    </xf>
    <xf numFmtId="0" fontId="5" fillId="3" borderId="29" xfId="0" applyFont="1" applyFill="1" applyBorder="1" applyAlignment="1">
      <alignment horizontal="center" vertical="center"/>
    </xf>
    <xf numFmtId="3" fontId="5" fillId="3" borderId="29" xfId="0" applyNumberFormat="1" applyFont="1" applyFill="1" applyBorder="1" applyAlignment="1">
      <alignment horizontal="right" vertical="top"/>
    </xf>
    <xf numFmtId="0" fontId="5" fillId="3" borderId="29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vertical="top"/>
    </xf>
    <xf numFmtId="0" fontId="0" fillId="3" borderId="0" xfId="0" applyFont="1" applyFill="1" applyAlignment="1">
      <alignment vertical="center"/>
    </xf>
    <xf numFmtId="0" fontId="6" fillId="6" borderId="6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top"/>
    </xf>
    <xf numFmtId="3" fontId="6" fillId="3" borderId="27" xfId="0" applyNumberFormat="1" applyFont="1" applyFill="1" applyBorder="1" applyAlignment="1">
      <alignment horizontal="right" vertical="top"/>
    </xf>
    <xf numFmtId="0" fontId="6" fillId="3" borderId="1" xfId="0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left" vertical="top" wrapText="1"/>
    </xf>
    <xf numFmtId="3" fontId="6" fillId="3" borderId="1" xfId="0" applyNumberFormat="1" applyFont="1" applyFill="1" applyBorder="1" applyAlignment="1">
      <alignment horizontal="right" vertical="top"/>
    </xf>
    <xf numFmtId="0" fontId="0" fillId="3" borderId="0" xfId="0" applyFill="1" applyAlignment="1">
      <alignment vertical="top"/>
    </xf>
    <xf numFmtId="3" fontId="5" fillId="9" borderId="1" xfId="0" applyNumberFormat="1" applyFont="1" applyFill="1" applyBorder="1" applyAlignment="1">
      <alignment horizontal="right" vertical="top"/>
    </xf>
    <xf numFmtId="0" fontId="5" fillId="9" borderId="1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vertical="top"/>
    </xf>
    <xf numFmtId="0" fontId="5" fillId="3" borderId="1" xfId="0" applyFont="1" applyFill="1" applyBorder="1" applyAlignment="1">
      <alignment horizontal="center" vertical="top"/>
    </xf>
    <xf numFmtId="3" fontId="5" fillId="3" borderId="1" xfId="0" applyNumberFormat="1" applyFont="1" applyFill="1" applyBorder="1" applyAlignment="1">
      <alignment horizontal="right" vertical="top"/>
    </xf>
    <xf numFmtId="3" fontId="6" fillId="3" borderId="28" xfId="0" applyNumberFormat="1" applyFont="1" applyFill="1" applyBorder="1" applyAlignment="1">
      <alignment vertical="top"/>
    </xf>
    <xf numFmtId="0" fontId="5" fillId="10" borderId="1" xfId="0" applyFont="1" applyFill="1" applyBorder="1" applyAlignment="1">
      <alignment horizontal="center" vertical="top"/>
    </xf>
    <xf numFmtId="0" fontId="5" fillId="10" borderId="1" xfId="0" applyFont="1" applyFill="1" applyBorder="1" applyAlignment="1">
      <alignment horizontal="left" vertical="top" wrapText="1"/>
    </xf>
    <xf numFmtId="3" fontId="5" fillId="10" borderId="1" xfId="0" applyNumberFormat="1" applyFont="1" applyFill="1" applyBorder="1" applyAlignment="1">
      <alignment horizontal="right" vertical="top"/>
    </xf>
    <xf numFmtId="0" fontId="6" fillId="3" borderId="1" xfId="0" applyFont="1" applyFill="1" applyBorder="1" applyAlignment="1">
      <alignment vertical="top" wrapText="1"/>
    </xf>
    <xf numFmtId="0" fontId="6" fillId="3" borderId="30" xfId="0" applyFont="1" applyFill="1" applyBorder="1" applyAlignment="1">
      <alignment horizontal="right" vertical="top" wrapText="1"/>
    </xf>
    <xf numFmtId="0" fontId="6" fillId="3" borderId="31" xfId="0" applyFont="1" applyFill="1" applyBorder="1" applyAlignment="1">
      <alignment horizontal="left" vertical="top"/>
    </xf>
    <xf numFmtId="3" fontId="6" fillId="3" borderId="29" xfId="0" applyNumberFormat="1" applyFont="1" applyFill="1" applyBorder="1" applyAlignment="1">
      <alignment horizontal="right" vertical="top"/>
    </xf>
    <xf numFmtId="0" fontId="6" fillId="3" borderId="29" xfId="0" applyFont="1" applyFill="1" applyBorder="1" applyAlignment="1">
      <alignment horizontal="center" vertical="top"/>
    </xf>
    <xf numFmtId="0" fontId="6" fillId="9" borderId="30" xfId="0" applyFont="1" applyFill="1" applyBorder="1" applyAlignment="1">
      <alignment horizontal="right" vertical="top"/>
    </xf>
    <xf numFmtId="0" fontId="6" fillId="3" borderId="24" xfId="0" applyFont="1" applyFill="1" applyBorder="1" applyAlignment="1">
      <alignment horizontal="left" vertical="top" wrapText="1"/>
    </xf>
    <xf numFmtId="0" fontId="6" fillId="3" borderId="41" xfId="0" applyFont="1" applyFill="1" applyBorder="1" applyAlignment="1">
      <alignment horizontal="left" vertical="top" wrapText="1"/>
    </xf>
    <xf numFmtId="0" fontId="6" fillId="3" borderId="3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top" wrapText="1"/>
    </xf>
    <xf numFmtId="0" fontId="5" fillId="9" borderId="30" xfId="0" applyFont="1" applyFill="1" applyBorder="1" applyAlignment="1">
      <alignment horizontal="right" vertical="top"/>
    </xf>
    <xf numFmtId="0" fontId="5" fillId="3" borderId="31" xfId="0" applyFont="1" applyFill="1" applyBorder="1" applyAlignment="1">
      <alignment horizontal="left" vertical="top" wrapText="1"/>
    </xf>
    <xf numFmtId="0" fontId="5" fillId="9" borderId="41" xfId="0" applyFont="1" applyFill="1" applyBorder="1" applyAlignment="1">
      <alignment horizontal="left" vertical="top"/>
    </xf>
    <xf numFmtId="0" fontId="6" fillId="9" borderId="31" xfId="0" applyFont="1" applyFill="1" applyBorder="1" applyAlignment="1">
      <alignment horizontal="left" vertical="top"/>
    </xf>
    <xf numFmtId="0" fontId="5" fillId="3" borderId="41" xfId="0" applyFont="1" applyFill="1" applyBorder="1" applyAlignment="1">
      <alignment horizontal="left" vertical="top" wrapText="1"/>
    </xf>
    <xf numFmtId="3" fontId="5" fillId="3" borderId="31" xfId="0" applyNumberFormat="1" applyFont="1" applyFill="1" applyBorder="1" applyAlignment="1">
      <alignment horizontal="right" vertical="center"/>
    </xf>
    <xf numFmtId="9" fontId="6" fillId="0" borderId="31" xfId="0" applyNumberFormat="1" applyFont="1" applyBorder="1" applyAlignment="1">
      <alignment horizontal="left" vertical="top"/>
    </xf>
    <xf numFmtId="9" fontId="5" fillId="0" borderId="26" xfId="0" applyNumberFormat="1" applyFont="1" applyBorder="1" applyAlignment="1">
      <alignment horizontal="left" vertical="top" wrapText="1"/>
    </xf>
    <xf numFmtId="0" fontId="5" fillId="3" borderId="30" xfId="0" applyFont="1" applyFill="1" applyBorder="1" applyAlignment="1">
      <alignment horizontal="right" vertical="top" wrapText="1"/>
    </xf>
    <xf numFmtId="0" fontId="5" fillId="3" borderId="29" xfId="0" applyFont="1" applyFill="1" applyBorder="1" applyAlignment="1">
      <alignment horizontal="left" vertical="center" wrapText="1"/>
    </xf>
    <xf numFmtId="165" fontId="5" fillId="3" borderId="0" xfId="1" applyNumberFormat="1" applyFont="1" applyFill="1" applyAlignment="1">
      <alignment vertical="top"/>
    </xf>
    <xf numFmtId="166" fontId="6" fillId="3" borderId="1" xfId="0" applyNumberFormat="1" applyFont="1" applyFill="1" applyBorder="1" applyAlignment="1">
      <alignment horizontal="left" vertical="top" wrapText="1"/>
    </xf>
    <xf numFmtId="0" fontId="6" fillId="3" borderId="28" xfId="0" applyFont="1" applyFill="1" applyBorder="1" applyAlignment="1">
      <alignment vertical="top" wrapText="1"/>
    </xf>
    <xf numFmtId="0" fontId="6" fillId="3" borderId="28" xfId="0" applyFont="1" applyFill="1" applyBorder="1" applyAlignment="1">
      <alignment horizontal="left" vertical="top" wrapText="1"/>
    </xf>
    <xf numFmtId="0" fontId="6" fillId="9" borderId="28" xfId="0" applyFont="1" applyFill="1" applyBorder="1" applyAlignment="1">
      <alignment horizontal="center" vertical="top"/>
    </xf>
    <xf numFmtId="0" fontId="6" fillId="9" borderId="32" xfId="0" applyFont="1" applyFill="1" applyBorder="1" applyAlignment="1">
      <alignment horizontal="right" vertical="top"/>
    </xf>
    <xf numFmtId="0" fontId="6" fillId="3" borderId="33" xfId="0" applyFont="1" applyFill="1" applyBorder="1" applyAlignment="1">
      <alignment horizontal="left" vertical="top" wrapText="1"/>
    </xf>
    <xf numFmtId="3" fontId="6" fillId="3" borderId="44" xfId="0" applyNumberFormat="1" applyFont="1" applyFill="1" applyBorder="1" applyAlignment="1">
      <alignment horizontal="right" vertical="top"/>
    </xf>
    <xf numFmtId="0" fontId="6" fillId="3" borderId="44" xfId="0" applyFont="1" applyFill="1" applyBorder="1" applyAlignment="1">
      <alignment horizontal="center" vertical="top"/>
    </xf>
    <xf numFmtId="0" fontId="6" fillId="6" borderId="45" xfId="0" applyFont="1" applyFill="1" applyBorder="1" applyAlignment="1">
      <alignment vertical="top" wrapText="1"/>
    </xf>
    <xf numFmtId="3" fontId="5" fillId="7" borderId="30" xfId="0" applyNumberFormat="1" applyFont="1" applyFill="1" applyBorder="1" applyAlignment="1">
      <alignment horizontal="right" vertical="center"/>
    </xf>
    <xf numFmtId="3" fontId="5" fillId="7" borderId="31" xfId="0" applyNumberFormat="1" applyFont="1" applyFill="1" applyBorder="1" applyAlignment="1">
      <alignment horizontal="right" vertical="center"/>
    </xf>
    <xf numFmtId="0" fontId="5" fillId="5" borderId="30" xfId="0" applyFont="1" applyFill="1" applyBorder="1" applyAlignment="1">
      <alignment horizontal="center" vertical="top"/>
    </xf>
    <xf numFmtId="0" fontId="5" fillId="5" borderId="31" xfId="0" applyFont="1" applyFill="1" applyBorder="1" applyAlignment="1">
      <alignment horizontal="center" vertical="top"/>
    </xf>
    <xf numFmtId="49" fontId="7" fillId="3" borderId="0" xfId="2" applyNumberFormat="1" applyFont="1" applyFill="1" applyBorder="1" applyAlignment="1" applyProtection="1">
      <alignment vertical="top" wrapText="1"/>
      <protection locked="0"/>
    </xf>
    <xf numFmtId="49" fontId="7" fillId="3" borderId="24" xfId="2" applyNumberFormat="1" applyFont="1" applyFill="1" applyBorder="1" applyAlignment="1" applyProtection="1">
      <alignment vertical="top" wrapText="1"/>
      <protection locked="0"/>
    </xf>
    <xf numFmtId="0" fontId="6" fillId="7" borderId="1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center" vertical="top"/>
    </xf>
    <xf numFmtId="0" fontId="6" fillId="6" borderId="6" xfId="0" applyFont="1" applyFill="1" applyBorder="1" applyAlignment="1">
      <alignment horizontal="center" vertical="top" wrapText="1"/>
    </xf>
    <xf numFmtId="0" fontId="5" fillId="6" borderId="6" xfId="0" applyFont="1" applyFill="1" applyBorder="1" applyAlignment="1">
      <alignment horizontal="center" vertical="top" wrapText="1"/>
    </xf>
    <xf numFmtId="0" fontId="29" fillId="3" borderId="7" xfId="0" applyFont="1" applyFill="1" applyBorder="1" applyAlignment="1">
      <alignment horizontal="center" vertical="center"/>
    </xf>
    <xf numFmtId="0" fontId="29" fillId="3" borderId="8" xfId="0" applyFont="1" applyFill="1" applyBorder="1" applyAlignment="1">
      <alignment horizontal="center" vertical="center"/>
    </xf>
    <xf numFmtId="0" fontId="30" fillId="3" borderId="8" xfId="0" applyFont="1" applyFill="1" applyBorder="1" applyAlignment="1">
      <alignment horizontal="center" vertical="center"/>
    </xf>
    <xf numFmtId="164" fontId="29" fillId="3" borderId="8" xfId="0" applyNumberFormat="1" applyFont="1" applyFill="1" applyBorder="1" applyAlignment="1">
      <alignment horizontal="center" vertical="center"/>
    </xf>
    <xf numFmtId="0" fontId="29" fillId="3" borderId="8" xfId="0" applyFont="1" applyFill="1" applyBorder="1" applyAlignment="1">
      <alignment horizontal="left" vertical="center" wrapText="1"/>
    </xf>
    <xf numFmtId="0" fontId="29" fillId="3" borderId="54" xfId="0" applyFont="1" applyFill="1" applyBorder="1" applyAlignment="1">
      <alignment horizontal="center" vertical="center"/>
    </xf>
    <xf numFmtId="0" fontId="29" fillId="3" borderId="55" xfId="0" applyFont="1" applyFill="1" applyBorder="1" applyAlignment="1">
      <alignment horizontal="center" vertical="center"/>
    </xf>
    <xf numFmtId="3" fontId="29" fillId="3" borderId="8" xfId="0" applyNumberFormat="1" applyFont="1" applyFill="1" applyBorder="1" applyAlignment="1">
      <alignment horizontal="right" vertical="center"/>
    </xf>
    <xf numFmtId="3" fontId="29" fillId="3" borderId="54" xfId="0" applyNumberFormat="1" applyFont="1" applyFill="1" applyBorder="1" applyAlignment="1">
      <alignment horizontal="right" vertical="center"/>
    </xf>
    <xf numFmtId="3" fontId="29" fillId="3" borderId="55" xfId="0" applyNumberFormat="1" applyFont="1" applyFill="1" applyBorder="1" applyAlignment="1">
      <alignment horizontal="right" vertical="center"/>
    </xf>
    <xf numFmtId="0" fontId="29" fillId="3" borderId="9" xfId="0" applyFont="1" applyFill="1" applyBorder="1" applyAlignment="1">
      <alignment horizontal="left" vertical="top" wrapText="1"/>
    </xf>
    <xf numFmtId="0" fontId="31" fillId="3" borderId="0" xfId="0" applyFont="1" applyFill="1" applyAlignment="1">
      <alignment vertical="center"/>
    </xf>
    <xf numFmtId="0" fontId="29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3" borderId="29" xfId="0" applyFont="1" applyFill="1" applyBorder="1" applyAlignment="1">
      <alignment horizontal="center" vertical="top"/>
    </xf>
    <xf numFmtId="0" fontId="6" fillId="3" borderId="44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left" vertical="center" wrapText="1"/>
    </xf>
    <xf numFmtId="49" fontId="7" fillId="0" borderId="60" xfId="2" quotePrefix="1" applyNumberFormat="1" applyFont="1" applyBorder="1" applyAlignment="1" applyProtection="1">
      <alignment horizontal="left" vertical="top" wrapText="1"/>
      <protection locked="0"/>
    </xf>
    <xf numFmtId="49" fontId="9" fillId="3" borderId="60" xfId="2" applyNumberFormat="1" applyFont="1" applyFill="1" applyBorder="1" applyAlignment="1" applyProtection="1">
      <alignment horizontal="left" vertical="top" wrapText="1"/>
      <protection locked="0"/>
    </xf>
    <xf numFmtId="49" fontId="7" fillId="3" borderId="60" xfId="2" applyNumberFormat="1" applyFont="1" applyFill="1" applyBorder="1" applyAlignment="1" applyProtection="1">
      <alignment horizontal="left" vertical="top" wrapText="1"/>
      <protection locked="0"/>
    </xf>
    <xf numFmtId="0" fontId="6" fillId="3" borderId="10" xfId="0" applyFont="1" applyFill="1" applyBorder="1" applyAlignment="1">
      <alignment horizontal="left" vertical="top"/>
    </xf>
    <xf numFmtId="0" fontId="5" fillId="5" borderId="5" xfId="0" quotePrefix="1" applyFont="1" applyFill="1" applyBorder="1" applyAlignment="1">
      <alignment horizontal="left" vertical="top"/>
    </xf>
    <xf numFmtId="0" fontId="11" fillId="5" borderId="1" xfId="0" applyFont="1" applyFill="1" applyBorder="1" applyAlignment="1">
      <alignment horizontal="left" vertical="top"/>
    </xf>
    <xf numFmtId="0" fontId="5" fillId="7" borderId="5" xfId="0" quotePrefix="1" applyFont="1" applyFill="1" applyBorder="1" applyAlignment="1">
      <alignment horizontal="left" vertical="center"/>
    </xf>
    <xf numFmtId="0" fontId="5" fillId="7" borderId="1" xfId="0" quotePrefix="1" applyFont="1" applyFill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/>
    </xf>
    <xf numFmtId="0" fontId="6" fillId="3" borderId="10" xfId="0" quotePrefix="1" applyFont="1" applyFill="1" applyBorder="1" applyAlignment="1">
      <alignment horizontal="left" vertical="top"/>
    </xf>
    <xf numFmtId="0" fontId="5" fillId="8" borderId="1" xfId="0" applyFont="1" applyFill="1" applyBorder="1" applyAlignment="1">
      <alignment horizontal="left" vertical="top"/>
    </xf>
    <xf numFmtId="0" fontId="6" fillId="0" borderId="10" xfId="0" quotePrefix="1" applyFont="1" applyBorder="1" applyAlignment="1">
      <alignment horizontal="left" vertical="top"/>
    </xf>
    <xf numFmtId="1" fontId="6" fillId="0" borderId="10" xfId="0" quotePrefix="1" applyNumberFormat="1" applyFont="1" applyBorder="1" applyAlignment="1">
      <alignment horizontal="left" vertical="top"/>
    </xf>
    <xf numFmtId="1" fontId="6" fillId="3" borderId="10" xfId="0" quotePrefix="1" applyNumberFormat="1" applyFont="1" applyFill="1" applyBorder="1" applyAlignment="1">
      <alignment horizontal="left" vertical="top"/>
    </xf>
    <xf numFmtId="1" fontId="6" fillId="0" borderId="10" xfId="0" applyNumberFormat="1" applyFont="1" applyBorder="1" applyAlignment="1">
      <alignment horizontal="left" vertical="top"/>
    </xf>
    <xf numFmtId="0" fontId="5" fillId="3" borderId="10" xfId="0" applyFont="1" applyFill="1" applyBorder="1" applyAlignment="1">
      <alignment horizontal="left" vertical="top"/>
    </xf>
    <xf numFmtId="1" fontId="5" fillId="3" borderId="10" xfId="0" applyNumberFormat="1" applyFont="1" applyFill="1" applyBorder="1" applyAlignment="1">
      <alignment horizontal="left" vertical="top"/>
    </xf>
    <xf numFmtId="0" fontId="5" fillId="3" borderId="10" xfId="0" quotePrefix="1" applyFont="1" applyFill="1" applyBorder="1" applyAlignment="1">
      <alignment horizontal="left" vertical="top"/>
    </xf>
    <xf numFmtId="1" fontId="6" fillId="3" borderId="10" xfId="0" applyNumberFormat="1" applyFont="1" applyFill="1" applyBorder="1" applyAlignment="1">
      <alignment horizontal="left" vertical="top"/>
    </xf>
    <xf numFmtId="49" fontId="7" fillId="0" borderId="65" xfId="2" quotePrefix="1" applyNumberFormat="1" applyFont="1" applyBorder="1" applyAlignment="1" applyProtection="1">
      <alignment horizontal="left" vertical="top" wrapText="1"/>
      <protection locked="0"/>
    </xf>
    <xf numFmtId="49" fontId="7" fillId="0" borderId="14" xfId="2" quotePrefix="1" applyNumberFormat="1" applyFont="1" applyBorder="1" applyAlignment="1" applyProtection="1">
      <alignment horizontal="left" vertical="top" wrapText="1"/>
      <protection locked="0"/>
    </xf>
    <xf numFmtId="0" fontId="6" fillId="3" borderId="14" xfId="0" quotePrefix="1" applyFont="1" applyFill="1" applyBorder="1" applyAlignment="1">
      <alignment horizontal="left" vertical="top"/>
    </xf>
    <xf numFmtId="0" fontId="6" fillId="3" borderId="14" xfId="0" applyFont="1" applyFill="1" applyBorder="1" applyAlignment="1">
      <alignment horizontal="left" vertical="top"/>
    </xf>
    <xf numFmtId="1" fontId="6" fillId="3" borderId="14" xfId="0" quotePrefix="1" applyNumberFormat="1" applyFont="1" applyFill="1" applyBorder="1" applyAlignment="1">
      <alignment horizontal="left" vertical="top"/>
    </xf>
    <xf numFmtId="0" fontId="5" fillId="0" borderId="6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6" fillId="3" borderId="5" xfId="0" quotePrefix="1" applyFont="1" applyFill="1" applyBorder="1" applyAlignment="1">
      <alignment horizontal="left" vertical="top"/>
    </xf>
    <xf numFmtId="0" fontId="6" fillId="3" borderId="1" xfId="0" quotePrefix="1" applyFont="1" applyFill="1" applyBorder="1" applyAlignment="1">
      <alignment horizontal="left" vertical="top"/>
    </xf>
    <xf numFmtId="0" fontId="7" fillId="3" borderId="1" xfId="0" quotePrefix="1" applyFont="1" applyFill="1" applyBorder="1" applyAlignment="1">
      <alignment horizontal="left" vertical="top"/>
    </xf>
    <xf numFmtId="164" fontId="6" fillId="3" borderId="1" xfId="0" quotePrefix="1" applyNumberFormat="1" applyFont="1" applyFill="1" applyBorder="1" applyAlignment="1">
      <alignment horizontal="left" vertical="top"/>
    </xf>
    <xf numFmtId="0" fontId="6" fillId="3" borderId="5" xfId="0" quotePrefix="1" applyFont="1" applyFill="1" applyBorder="1" applyAlignment="1">
      <alignment horizontal="left" vertical="center"/>
    </xf>
    <xf numFmtId="0" fontId="6" fillId="3" borderId="1" xfId="0" quotePrefix="1" applyFont="1" applyFill="1" applyBorder="1" applyAlignment="1">
      <alignment horizontal="left" vertical="center"/>
    </xf>
    <xf numFmtId="0" fontId="7" fillId="3" borderId="1" xfId="0" quotePrefix="1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164" fontId="6" fillId="3" borderId="1" xfId="0" applyNumberFormat="1" applyFont="1" applyFill="1" applyBorder="1" applyAlignment="1">
      <alignment horizontal="left" vertical="center"/>
    </xf>
    <xf numFmtId="164" fontId="6" fillId="3" borderId="1" xfId="0" applyNumberFormat="1" applyFont="1" applyFill="1" applyBorder="1" applyAlignment="1">
      <alignment horizontal="left" vertical="top"/>
    </xf>
    <xf numFmtId="0" fontId="5" fillId="3" borderId="5" xfId="0" quotePrefix="1" applyFont="1" applyFill="1" applyBorder="1" applyAlignment="1">
      <alignment horizontal="left" vertical="top"/>
    </xf>
    <xf numFmtId="0" fontId="5" fillId="3" borderId="1" xfId="0" quotePrefix="1" applyFont="1" applyFill="1" applyBorder="1" applyAlignment="1">
      <alignment horizontal="left" vertical="top"/>
    </xf>
    <xf numFmtId="0" fontId="9" fillId="3" borderId="1" xfId="0" quotePrefix="1" applyFont="1" applyFill="1" applyBorder="1" applyAlignment="1">
      <alignment horizontal="left" vertical="top"/>
    </xf>
    <xf numFmtId="164" fontId="5" fillId="3" borderId="1" xfId="0" applyNumberFormat="1" applyFont="1" applyFill="1" applyBorder="1" applyAlignment="1">
      <alignment horizontal="left" vertical="top"/>
    </xf>
    <xf numFmtId="0" fontId="5" fillId="3" borderId="5" xfId="0" quotePrefix="1" applyFont="1" applyFill="1" applyBorder="1" applyAlignment="1">
      <alignment horizontal="left" vertical="center"/>
    </xf>
    <xf numFmtId="0" fontId="5" fillId="3" borderId="1" xfId="0" quotePrefix="1" applyFont="1" applyFill="1" applyBorder="1" applyAlignment="1">
      <alignment horizontal="left" vertical="center"/>
    </xf>
    <xf numFmtId="164" fontId="5" fillId="3" borderId="1" xfId="0" quotePrefix="1" applyNumberFormat="1" applyFont="1" applyFill="1" applyBorder="1" applyAlignment="1">
      <alignment horizontal="left" vertical="top"/>
    </xf>
    <xf numFmtId="0" fontId="6" fillId="3" borderId="57" xfId="0" quotePrefix="1" applyFont="1" applyFill="1" applyBorder="1" applyAlignment="1">
      <alignment horizontal="left" vertical="top"/>
    </xf>
    <xf numFmtId="0" fontId="6" fillId="3" borderId="28" xfId="0" quotePrefix="1" applyFont="1" applyFill="1" applyBorder="1" applyAlignment="1">
      <alignment horizontal="left" vertical="top"/>
    </xf>
    <xf numFmtId="0" fontId="7" fillId="3" borderId="28" xfId="0" quotePrefix="1" applyFont="1" applyFill="1" applyBorder="1" applyAlignment="1">
      <alignment horizontal="left" vertical="top"/>
    </xf>
    <xf numFmtId="164" fontId="6" fillId="3" borderId="28" xfId="0" applyNumberFormat="1" applyFont="1" applyFill="1" applyBorder="1" applyAlignment="1">
      <alignment horizontal="left" vertical="top"/>
    </xf>
    <xf numFmtId="0" fontId="12" fillId="3" borderId="0" xfId="0" applyFont="1" applyFill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top"/>
    </xf>
    <xf numFmtId="0" fontId="21" fillId="3" borderId="10" xfId="0" applyFont="1" applyFill="1" applyBorder="1" applyAlignment="1">
      <alignment horizontal="left" vertical="top" wrapText="1"/>
    </xf>
    <xf numFmtId="49" fontId="25" fillId="3" borderId="22" xfId="2" applyNumberFormat="1" applyFont="1" applyFill="1" applyBorder="1" applyAlignment="1" applyProtection="1">
      <alignment horizontal="center" vertical="top" wrapText="1"/>
      <protection locked="0"/>
    </xf>
    <xf numFmtId="49" fontId="25" fillId="3" borderId="23" xfId="2" applyNumberFormat="1" applyFont="1" applyFill="1" applyBorder="1" applyAlignment="1" applyProtection="1">
      <alignment horizontal="center" vertical="top" wrapText="1"/>
      <protection locked="0"/>
    </xf>
    <xf numFmtId="49" fontId="25" fillId="3" borderId="24" xfId="2" applyNumberFormat="1" applyFont="1" applyFill="1" applyBorder="1" applyAlignment="1" applyProtection="1">
      <alignment horizontal="center" vertical="top" wrapText="1"/>
      <protection locked="0"/>
    </xf>
    <xf numFmtId="49" fontId="18" fillId="0" borderId="10" xfId="2" quotePrefix="1" applyNumberFormat="1" applyFont="1" applyBorder="1" applyAlignment="1" applyProtection="1">
      <alignment horizontal="center" vertical="top" wrapText="1"/>
      <protection locked="0"/>
    </xf>
    <xf numFmtId="0" fontId="21" fillId="3" borderId="10" xfId="0" quotePrefix="1" applyFont="1" applyFill="1" applyBorder="1" applyAlignment="1">
      <alignment horizontal="center" vertical="top"/>
    </xf>
    <xf numFmtId="0" fontId="21" fillId="3" borderId="10" xfId="0" applyFont="1" applyFill="1" applyBorder="1" applyAlignment="1">
      <alignment horizontal="center" vertical="top"/>
    </xf>
    <xf numFmtId="1" fontId="21" fillId="3" borderId="10" xfId="0" applyNumberFormat="1" applyFont="1" applyFill="1" applyBorder="1" applyAlignment="1">
      <alignment horizontal="center" vertical="top"/>
    </xf>
    <xf numFmtId="49" fontId="18" fillId="3" borderId="10" xfId="2" applyNumberFormat="1" applyFont="1" applyFill="1" applyBorder="1" applyAlignment="1" applyProtection="1">
      <alignment horizontal="left" vertical="top" wrapText="1"/>
      <protection locked="0"/>
    </xf>
    <xf numFmtId="49" fontId="18" fillId="3" borderId="10" xfId="2" applyNumberFormat="1" applyFont="1" applyFill="1" applyBorder="1" applyAlignment="1" applyProtection="1">
      <alignment horizontal="center" vertical="top" wrapText="1"/>
      <protection locked="0"/>
    </xf>
    <xf numFmtId="49" fontId="23" fillId="3" borderId="10" xfId="2" applyNumberFormat="1" applyFont="1" applyFill="1" applyBorder="1" applyAlignment="1" applyProtection="1">
      <alignment horizontal="center" vertical="top" wrapText="1"/>
      <protection locked="0"/>
    </xf>
    <xf numFmtId="9" fontId="20" fillId="0" borderId="22" xfId="0" applyNumberFormat="1" applyFont="1" applyBorder="1" applyAlignment="1">
      <alignment horizontal="center" vertical="top"/>
    </xf>
    <xf numFmtId="9" fontId="20" fillId="0" borderId="24" xfId="0" applyNumberFormat="1" applyFont="1" applyBorder="1" applyAlignment="1">
      <alignment horizontal="center" vertical="top"/>
    </xf>
    <xf numFmtId="0" fontId="21" fillId="0" borderId="10" xfId="0" applyFont="1" applyBorder="1" applyAlignment="1">
      <alignment horizontal="center" vertical="top"/>
    </xf>
    <xf numFmtId="0" fontId="18" fillId="3" borderId="10" xfId="2" applyFont="1" applyFill="1" applyBorder="1" applyAlignment="1" applyProtection="1">
      <alignment horizontal="left" vertical="top" wrapText="1"/>
      <protection locked="0"/>
    </xf>
    <xf numFmtId="0" fontId="21" fillId="0" borderId="22" xfId="0" applyFont="1" applyBorder="1" applyAlignment="1">
      <alignment horizontal="right" vertical="top" wrapText="1"/>
    </xf>
    <xf numFmtId="165" fontId="21" fillId="0" borderId="10" xfId="1" applyNumberFormat="1" applyFont="1" applyBorder="1" applyAlignment="1">
      <alignment horizontal="center" vertical="top" wrapText="1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/>
    <xf numFmtId="0" fontId="5" fillId="0" borderId="10" xfId="0" applyFont="1" applyFill="1" applyBorder="1"/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1" fillId="0" borderId="24" xfId="0" applyFont="1" applyBorder="1" applyAlignment="1">
      <alignment horizontal="left" vertical="top" wrapText="1"/>
    </xf>
    <xf numFmtId="165" fontId="21" fillId="0" borderId="10" xfId="1" applyNumberFormat="1" applyFont="1" applyBorder="1" applyAlignment="1">
      <alignment horizontal="center" vertical="top"/>
    </xf>
    <xf numFmtId="165" fontId="21" fillId="0" borderId="14" xfId="1" applyNumberFormat="1" applyFont="1" applyBorder="1" applyAlignment="1">
      <alignment horizontal="center" vertical="top"/>
    </xf>
    <xf numFmtId="165" fontId="21" fillId="0" borderId="16" xfId="1" applyNumberFormat="1" applyFont="1" applyBorder="1" applyAlignment="1">
      <alignment horizontal="center" vertical="top"/>
    </xf>
    <xf numFmtId="165" fontId="21" fillId="0" borderId="10" xfId="1" applyNumberFormat="1" applyFont="1" applyBorder="1" applyAlignment="1">
      <alignment horizontal="right" vertical="top" wrapText="1"/>
    </xf>
    <xf numFmtId="49" fontId="18" fillId="3" borderId="10" xfId="2" quotePrefix="1" applyNumberFormat="1" applyFont="1" applyFill="1" applyBorder="1" applyAlignment="1" applyProtection="1">
      <alignment horizontal="left" vertical="top" wrapText="1"/>
      <protection locked="0"/>
    </xf>
    <xf numFmtId="165" fontId="21" fillId="0" borderId="15" xfId="1" applyNumberFormat="1" applyFont="1" applyBorder="1" applyAlignment="1">
      <alignment horizontal="center" vertical="top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/>
    </xf>
    <xf numFmtId="9" fontId="5" fillId="0" borderId="52" xfId="0" applyNumberFormat="1" applyFont="1" applyBorder="1" applyAlignment="1">
      <alignment horizontal="center" vertical="top"/>
    </xf>
    <xf numFmtId="9" fontId="5" fillId="0" borderId="35" xfId="0" applyNumberFormat="1" applyFont="1" applyBorder="1" applyAlignment="1">
      <alignment horizontal="center" vertical="top"/>
    </xf>
    <xf numFmtId="0" fontId="6" fillId="3" borderId="28" xfId="0" applyFont="1" applyFill="1" applyBorder="1" applyAlignment="1">
      <alignment horizontal="center" vertical="top"/>
    </xf>
    <xf numFmtId="0" fontId="6" fillId="3" borderId="29" xfId="0" applyFont="1" applyFill="1" applyBorder="1" applyAlignment="1">
      <alignment horizontal="center" vertical="top"/>
    </xf>
    <xf numFmtId="0" fontId="6" fillId="3" borderId="28" xfId="0" applyFont="1" applyFill="1" applyBorder="1" applyAlignment="1">
      <alignment horizontal="center" vertical="top" wrapText="1"/>
    </xf>
    <xf numFmtId="0" fontId="6" fillId="3" borderId="29" xfId="0" applyFont="1" applyFill="1" applyBorder="1" applyAlignment="1">
      <alignment horizontal="center" vertical="top" wrapText="1"/>
    </xf>
    <xf numFmtId="3" fontId="6" fillId="3" borderId="28" xfId="0" applyNumberFormat="1" applyFont="1" applyFill="1" applyBorder="1" applyAlignment="1">
      <alignment horizontal="right" vertical="center"/>
    </xf>
    <xf numFmtId="3" fontId="6" fillId="3" borderId="44" xfId="0" applyNumberFormat="1" applyFont="1" applyFill="1" applyBorder="1" applyAlignment="1">
      <alignment horizontal="right" vertical="center"/>
    </xf>
    <xf numFmtId="3" fontId="6" fillId="3" borderId="29" xfId="0" applyNumberFormat="1" applyFont="1" applyFill="1" applyBorder="1" applyAlignment="1">
      <alignment horizontal="right" vertical="center"/>
    </xf>
    <xf numFmtId="9" fontId="5" fillId="0" borderId="34" xfId="0" applyNumberFormat="1" applyFont="1" applyBorder="1" applyAlignment="1">
      <alignment horizontal="center" vertical="top"/>
    </xf>
    <xf numFmtId="9" fontId="5" fillId="0" borderId="56" xfId="0" applyNumberFormat="1" applyFont="1" applyBorder="1" applyAlignment="1">
      <alignment horizontal="center" vertical="top"/>
    </xf>
    <xf numFmtId="9" fontId="5" fillId="0" borderId="26" xfId="0" applyNumberFormat="1" applyFont="1" applyBorder="1" applyAlignment="1">
      <alignment horizontal="center" vertical="top"/>
    </xf>
    <xf numFmtId="0" fontId="6" fillId="3" borderId="28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9" fontId="5" fillId="9" borderId="40" xfId="0" applyNumberFormat="1" applyFont="1" applyFill="1" applyBorder="1" applyAlignment="1">
      <alignment horizontal="center" vertical="top"/>
    </xf>
    <xf numFmtId="9" fontId="5" fillId="9" borderId="41" xfId="0" applyNumberFormat="1" applyFont="1" applyFill="1" applyBorder="1" applyAlignment="1">
      <alignment horizontal="center" vertical="top"/>
    </xf>
    <xf numFmtId="3" fontId="6" fillId="3" borderId="50" xfId="0" applyNumberFormat="1" applyFont="1" applyFill="1" applyBorder="1" applyAlignment="1">
      <alignment horizontal="right" vertical="center"/>
    </xf>
    <xf numFmtId="3" fontId="6" fillId="3" borderId="37" xfId="0" applyNumberFormat="1" applyFont="1" applyFill="1" applyBorder="1" applyAlignment="1">
      <alignment horizontal="right" vertical="center"/>
    </xf>
    <xf numFmtId="3" fontId="6" fillId="3" borderId="36" xfId="0" applyNumberFormat="1" applyFont="1" applyFill="1" applyBorder="1" applyAlignment="1">
      <alignment horizontal="right" vertical="center"/>
    </xf>
    <xf numFmtId="49" fontId="7" fillId="0" borderId="65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66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14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16" xfId="2" quotePrefix="1" applyNumberFormat="1" applyFont="1" applyBorder="1" applyAlignment="1" applyProtection="1">
      <alignment horizontal="left" vertical="center" wrapText="1"/>
      <protection locked="0"/>
    </xf>
    <xf numFmtId="0" fontId="6" fillId="3" borderId="14" xfId="0" quotePrefix="1" applyFont="1" applyFill="1" applyBorder="1" applyAlignment="1">
      <alignment horizontal="left" vertical="center"/>
    </xf>
    <xf numFmtId="0" fontId="6" fillId="3" borderId="16" xfId="0" quotePrefix="1" applyFont="1" applyFill="1" applyBorder="1" applyAlignment="1">
      <alignment horizontal="left" vertical="center"/>
    </xf>
    <xf numFmtId="0" fontId="6" fillId="3" borderId="14" xfId="0" applyFont="1" applyFill="1" applyBorder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1" fontId="6" fillId="3" borderId="14" xfId="0" applyNumberFormat="1" applyFont="1" applyFill="1" applyBorder="1" applyAlignment="1">
      <alignment horizontal="left" vertical="center"/>
    </xf>
    <xf numFmtId="1" fontId="6" fillId="3" borderId="16" xfId="0" applyNumberFormat="1" applyFont="1" applyFill="1" applyBorder="1" applyAlignment="1">
      <alignment horizontal="left" vertical="center"/>
    </xf>
    <xf numFmtId="0" fontId="6" fillId="6" borderId="42" xfId="0" applyFont="1" applyFill="1" applyBorder="1" applyAlignment="1">
      <alignment horizontal="center" vertical="center" wrapText="1"/>
    </xf>
    <xf numFmtId="0" fontId="6" fillId="6" borderId="43" xfId="0" applyFont="1" applyFill="1" applyBorder="1" applyAlignment="1">
      <alignment horizontal="center" vertical="center" wrapText="1"/>
    </xf>
    <xf numFmtId="165" fontId="6" fillId="0" borderId="50" xfId="1" applyNumberFormat="1" applyFont="1" applyBorder="1" applyAlignment="1">
      <alignment horizontal="center" vertical="center"/>
    </xf>
    <xf numFmtId="165" fontId="6" fillId="0" borderId="51" xfId="1" applyNumberFormat="1" applyFont="1" applyBorder="1" applyAlignment="1">
      <alignment horizontal="center" vertical="center"/>
    </xf>
    <xf numFmtId="0" fontId="6" fillId="6" borderId="45" xfId="0" applyFont="1" applyFill="1" applyBorder="1" applyAlignment="1">
      <alignment horizontal="center" vertical="center" wrapText="1"/>
    </xf>
    <xf numFmtId="0" fontId="5" fillId="9" borderId="28" xfId="0" applyFont="1" applyFill="1" applyBorder="1" applyAlignment="1">
      <alignment horizontal="center" vertical="center"/>
    </xf>
    <xf numFmtId="0" fontId="5" fillId="9" borderId="29" xfId="0" applyFont="1" applyFill="1" applyBorder="1" applyAlignment="1">
      <alignment horizontal="center" vertical="center"/>
    </xf>
    <xf numFmtId="0" fontId="5" fillId="9" borderId="28" xfId="0" applyFont="1" applyFill="1" applyBorder="1" applyAlignment="1">
      <alignment horizontal="center" vertical="center" wrapText="1"/>
    </xf>
    <xf numFmtId="0" fontId="5" fillId="9" borderId="29" xfId="0" applyFont="1" applyFill="1" applyBorder="1" applyAlignment="1">
      <alignment horizontal="center" vertical="center" wrapText="1"/>
    </xf>
    <xf numFmtId="3" fontId="5" fillId="9" borderId="28" xfId="0" applyNumberFormat="1" applyFont="1" applyFill="1" applyBorder="1" applyAlignment="1">
      <alignment horizontal="right" vertical="center"/>
    </xf>
    <xf numFmtId="3" fontId="5" fillId="9" borderId="29" xfId="0" applyNumberFormat="1" applyFont="1" applyFill="1" applyBorder="1" applyAlignment="1">
      <alignment horizontal="right" vertic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9" fontId="5" fillId="9" borderId="32" xfId="0" applyNumberFormat="1" applyFont="1" applyFill="1" applyBorder="1" applyAlignment="1">
      <alignment horizontal="center" vertical="center"/>
    </xf>
    <xf numFmtId="9" fontId="5" fillId="9" borderId="33" xfId="0" applyNumberFormat="1" applyFont="1" applyFill="1" applyBorder="1" applyAlignment="1">
      <alignment horizontal="center" vertical="center"/>
    </xf>
    <xf numFmtId="9" fontId="5" fillId="9" borderId="34" xfId="0" applyNumberFormat="1" applyFont="1" applyFill="1" applyBorder="1" applyAlignment="1">
      <alignment horizontal="center" vertical="center"/>
    </xf>
    <xf numFmtId="9" fontId="5" fillId="9" borderId="35" xfId="0" applyNumberFormat="1" applyFont="1" applyFill="1" applyBorder="1" applyAlignment="1">
      <alignment horizontal="center" vertical="center"/>
    </xf>
    <xf numFmtId="9" fontId="5" fillId="8" borderId="30" xfId="0" applyNumberFormat="1" applyFont="1" applyFill="1" applyBorder="1" applyAlignment="1">
      <alignment horizontal="center" vertical="center"/>
    </xf>
    <xf numFmtId="9" fontId="5" fillId="8" borderId="31" xfId="0" applyNumberFormat="1" applyFont="1" applyFill="1" applyBorder="1" applyAlignment="1">
      <alignment horizontal="center" vertical="center"/>
    </xf>
    <xf numFmtId="0" fontId="5" fillId="9" borderId="28" xfId="0" applyFont="1" applyFill="1" applyBorder="1" applyAlignment="1">
      <alignment horizontal="left" vertical="center" wrapText="1"/>
    </xf>
    <xf numFmtId="0" fontId="5" fillId="9" borderId="29" xfId="0" applyFont="1" applyFill="1" applyBorder="1" applyAlignment="1">
      <alignment horizontal="left" vertical="center" wrapText="1"/>
    </xf>
    <xf numFmtId="49" fontId="7" fillId="0" borderId="63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64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38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39" xfId="2" quotePrefix="1" applyNumberFormat="1" applyFont="1" applyBorder="1" applyAlignment="1" applyProtection="1">
      <alignment horizontal="left" vertical="center" wrapText="1"/>
      <protection locked="0"/>
    </xf>
    <xf numFmtId="1" fontId="6" fillId="3" borderId="38" xfId="0" applyNumberFormat="1" applyFont="1" applyFill="1" applyBorder="1" applyAlignment="1">
      <alignment horizontal="left" vertical="center"/>
    </xf>
    <xf numFmtId="1" fontId="6" fillId="3" borderId="39" xfId="0" applyNumberFormat="1" applyFont="1" applyFill="1" applyBorder="1" applyAlignment="1">
      <alignment horizontal="left" vertical="center"/>
    </xf>
    <xf numFmtId="1" fontId="6" fillId="3" borderId="38" xfId="0" quotePrefix="1" applyNumberFormat="1" applyFont="1" applyFill="1" applyBorder="1" applyAlignment="1">
      <alignment horizontal="left" vertical="center"/>
    </xf>
    <xf numFmtId="1" fontId="6" fillId="3" borderId="39" xfId="0" quotePrefix="1" applyNumberFormat="1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/>
    </xf>
    <xf numFmtId="0" fontId="7" fillId="0" borderId="1" xfId="0" applyFont="1" applyBorder="1"/>
    <xf numFmtId="0" fontId="5" fillId="2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2" borderId="58" xfId="0" applyFont="1" applyFill="1" applyBorder="1" applyAlignment="1">
      <alignment horizontal="center" vertical="center" wrapText="1"/>
    </xf>
    <xf numFmtId="0" fontId="7" fillId="0" borderId="29" xfId="0" applyFont="1" applyBorder="1" applyAlignment="1">
      <alignment vertical="center" wrapText="1"/>
    </xf>
    <xf numFmtId="0" fontId="4" fillId="0" borderId="0" xfId="0" applyFont="1" applyAlignment="1">
      <alignment horizontal="center" vertical="top"/>
    </xf>
    <xf numFmtId="0" fontId="8" fillId="0" borderId="0" xfId="0" applyFont="1"/>
    <xf numFmtId="0" fontId="4" fillId="0" borderId="0" xfId="0" applyFont="1" applyFill="1" applyAlignment="1">
      <alignment horizontal="center" vertical="top"/>
    </xf>
    <xf numFmtId="0" fontId="8" fillId="0" borderId="0" xfId="0" applyFont="1" applyFill="1"/>
    <xf numFmtId="0" fontId="5" fillId="0" borderId="0" xfId="0" applyFont="1" applyAlignment="1">
      <alignment horizontal="left" vertical="top"/>
    </xf>
    <xf numFmtId="0" fontId="6" fillId="0" borderId="0" xfId="0" applyFont="1"/>
    <xf numFmtId="49" fontId="7" fillId="3" borderId="65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67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66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14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15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16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14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15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16" xfId="2" quotePrefix="1" applyNumberFormat="1" applyFont="1" applyFill="1" applyBorder="1" applyAlignment="1" applyProtection="1">
      <alignment horizontal="left" vertical="center" wrapText="1"/>
      <protection locked="0"/>
    </xf>
    <xf numFmtId="0" fontId="5" fillId="6" borderId="42" xfId="0" applyFont="1" applyFill="1" applyBorder="1" applyAlignment="1">
      <alignment horizontal="center" vertical="center" wrapText="1"/>
    </xf>
    <xf numFmtId="0" fontId="5" fillId="6" borderId="43" xfId="0" applyFont="1" applyFill="1" applyBorder="1" applyAlignment="1">
      <alignment horizontal="center" vertical="center" wrapText="1"/>
    </xf>
    <xf numFmtId="0" fontId="6" fillId="6" borderId="42" xfId="0" applyFont="1" applyFill="1" applyBorder="1" applyAlignment="1">
      <alignment horizontal="center" vertical="top" wrapText="1"/>
    </xf>
    <xf numFmtId="0" fontId="6" fillId="6" borderId="43" xfId="0" applyFont="1" applyFill="1" applyBorder="1" applyAlignment="1">
      <alignment horizontal="center" vertical="top" wrapText="1"/>
    </xf>
    <xf numFmtId="49" fontId="7" fillId="3" borderId="61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62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59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29" xfId="2" quotePrefix="1" applyNumberFormat="1" applyFont="1" applyFill="1" applyBorder="1" applyAlignment="1" applyProtection="1">
      <alignment horizontal="left" vertical="center" wrapText="1"/>
      <protection locked="0"/>
    </xf>
    <xf numFmtId="0" fontId="6" fillId="3" borderId="59" xfId="0" quotePrefix="1" applyFont="1" applyFill="1" applyBorder="1" applyAlignment="1">
      <alignment horizontal="left" vertical="center"/>
    </xf>
    <xf numFmtId="0" fontId="6" fillId="3" borderId="29" xfId="0" quotePrefix="1" applyFont="1" applyFill="1" applyBorder="1" applyAlignment="1">
      <alignment horizontal="left" vertical="center"/>
    </xf>
    <xf numFmtId="164" fontId="5" fillId="9" borderId="28" xfId="0" quotePrefix="1" applyNumberFormat="1" applyFont="1" applyFill="1" applyBorder="1" applyAlignment="1">
      <alignment horizontal="left" vertical="center"/>
    </xf>
    <xf numFmtId="164" fontId="5" fillId="9" borderId="29" xfId="0" quotePrefix="1" applyNumberFormat="1" applyFont="1" applyFill="1" applyBorder="1" applyAlignment="1">
      <alignment horizontal="left" vertical="center"/>
    </xf>
    <xf numFmtId="0" fontId="5" fillId="9" borderId="28" xfId="0" quotePrefix="1" applyFont="1" applyFill="1" applyBorder="1" applyAlignment="1">
      <alignment horizontal="left" vertical="center"/>
    </xf>
    <xf numFmtId="0" fontId="5" fillId="9" borderId="29" xfId="0" quotePrefix="1" applyFont="1" applyFill="1" applyBorder="1" applyAlignment="1">
      <alignment horizontal="left" vertical="center"/>
    </xf>
    <xf numFmtId="0" fontId="6" fillId="3" borderId="38" xfId="0" applyFont="1" applyFill="1" applyBorder="1" applyAlignment="1">
      <alignment horizontal="left" vertical="center" wrapText="1"/>
    </xf>
    <xf numFmtId="0" fontId="6" fillId="3" borderId="39" xfId="0" applyFont="1" applyFill="1" applyBorder="1" applyAlignment="1">
      <alignment horizontal="left" vertical="center" wrapText="1"/>
    </xf>
    <xf numFmtId="165" fontId="6" fillId="0" borderId="50" xfId="1" applyNumberFormat="1" applyFont="1" applyBorder="1" applyAlignment="1">
      <alignment horizontal="center" vertical="center" wrapText="1"/>
    </xf>
    <xf numFmtId="165" fontId="6" fillId="0" borderId="46" xfId="1" applyNumberFormat="1" applyFont="1" applyBorder="1" applyAlignment="1">
      <alignment horizontal="center" vertical="center" wrapText="1"/>
    </xf>
    <xf numFmtId="165" fontId="6" fillId="0" borderId="51" xfId="1" applyNumberFormat="1" applyFont="1" applyBorder="1" applyAlignment="1">
      <alignment horizontal="center" vertical="center" wrapText="1"/>
    </xf>
    <xf numFmtId="3" fontId="6" fillId="3" borderId="46" xfId="0" applyNumberFormat="1" applyFont="1" applyFill="1" applyBorder="1" applyAlignment="1">
      <alignment horizontal="right" vertical="center"/>
    </xf>
    <xf numFmtId="0" fontId="29" fillId="3" borderId="54" xfId="0" applyFont="1" applyFill="1" applyBorder="1" applyAlignment="1">
      <alignment horizontal="center" vertical="center" wrapText="1"/>
    </xf>
    <xf numFmtId="0" fontId="29" fillId="3" borderId="55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top"/>
    </xf>
    <xf numFmtId="0" fontId="6" fillId="3" borderId="44" xfId="0" applyFont="1" applyFill="1" applyBorder="1" applyAlignment="1">
      <alignment horizontal="center" vertical="top" wrapText="1"/>
    </xf>
    <xf numFmtId="9" fontId="5" fillId="0" borderId="30" xfId="0" applyNumberFormat="1" applyFont="1" applyBorder="1" applyAlignment="1">
      <alignment horizontal="center" vertical="top"/>
    </xf>
    <xf numFmtId="9" fontId="5" fillId="0" borderId="31" xfId="0" applyNumberFormat="1" applyFont="1" applyBorder="1" applyAlignment="1">
      <alignment horizontal="center" vertical="top"/>
    </xf>
    <xf numFmtId="49" fontId="7" fillId="3" borderId="39" xfId="2" applyNumberFormat="1" applyFont="1" applyFill="1" applyBorder="1" applyAlignment="1" applyProtection="1">
      <alignment horizontal="left" vertical="center" wrapText="1"/>
      <protection locked="0"/>
    </xf>
    <xf numFmtId="3" fontId="6" fillId="3" borderId="51" xfId="0" applyNumberFormat="1" applyFont="1" applyFill="1" applyBorder="1" applyAlignment="1">
      <alignment horizontal="right" vertical="center"/>
    </xf>
    <xf numFmtId="49" fontId="7" fillId="3" borderId="64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39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18" xfId="2" applyNumberFormat="1" applyFont="1" applyFill="1" applyBorder="1" applyAlignment="1" applyProtection="1">
      <alignment horizontal="left" vertical="center" wrapText="1"/>
      <protection locked="0"/>
    </xf>
    <xf numFmtId="49" fontId="7" fillId="3" borderId="25" xfId="2" applyNumberFormat="1" applyFont="1" applyFill="1" applyBorder="1" applyAlignment="1" applyProtection="1">
      <alignment horizontal="left" vertical="center" wrapText="1"/>
      <protection locked="0"/>
    </xf>
    <xf numFmtId="0" fontId="6" fillId="3" borderId="10" xfId="0" applyFont="1" applyFill="1" applyBorder="1" applyAlignment="1">
      <alignment horizontal="left" vertical="center" wrapText="1"/>
    </xf>
    <xf numFmtId="165" fontId="6" fillId="0" borderId="46" xfId="1" applyNumberFormat="1" applyFont="1" applyBorder="1" applyAlignment="1">
      <alignment horizontal="center" vertical="center"/>
    </xf>
    <xf numFmtId="49" fontId="7" fillId="0" borderId="67" xfId="2" quotePrefix="1" applyNumberFormat="1" applyFont="1" applyBorder="1" applyAlignment="1" applyProtection="1">
      <alignment horizontal="left" vertical="center" wrapText="1"/>
      <protection locked="0"/>
    </xf>
    <xf numFmtId="49" fontId="7" fillId="0" borderId="15" xfId="2" quotePrefix="1" applyNumberFormat="1" applyFont="1" applyBorder="1" applyAlignment="1" applyProtection="1">
      <alignment horizontal="left" vertical="center" wrapText="1"/>
      <protection locked="0"/>
    </xf>
    <xf numFmtId="0" fontId="6" fillId="3" borderId="38" xfId="0" quotePrefix="1" applyFont="1" applyFill="1" applyBorder="1" applyAlignment="1">
      <alignment horizontal="left" vertical="center"/>
    </xf>
    <xf numFmtId="0" fontId="6" fillId="3" borderId="15" xfId="0" quotePrefix="1" applyFont="1" applyFill="1" applyBorder="1" applyAlignment="1">
      <alignment horizontal="left" vertical="center"/>
    </xf>
    <xf numFmtId="0" fontId="6" fillId="3" borderId="38" xfId="0" applyFont="1" applyFill="1" applyBorder="1" applyAlignment="1">
      <alignment horizontal="left" vertical="center"/>
    </xf>
    <xf numFmtId="0" fontId="6" fillId="3" borderId="15" xfId="0" applyFont="1" applyFill="1" applyBorder="1" applyAlignment="1">
      <alignment horizontal="left" vertical="center"/>
    </xf>
    <xf numFmtId="1" fontId="6" fillId="3" borderId="15" xfId="0" applyNumberFormat="1" applyFont="1" applyFill="1" applyBorder="1" applyAlignment="1">
      <alignment horizontal="left" vertical="center"/>
    </xf>
    <xf numFmtId="0" fontId="6" fillId="3" borderId="15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6" fillId="3" borderId="44" xfId="0" applyFont="1" applyFill="1" applyBorder="1" applyAlignment="1">
      <alignment horizontal="center" vertical="center"/>
    </xf>
    <xf numFmtId="0" fontId="6" fillId="3" borderId="47" xfId="0" applyFont="1" applyFill="1" applyBorder="1" applyAlignment="1">
      <alignment horizontal="center" vertical="top" wrapText="1"/>
    </xf>
    <xf numFmtId="0" fontId="6" fillId="3" borderId="49" xfId="0" applyFont="1" applyFill="1" applyBorder="1" applyAlignment="1">
      <alignment horizontal="center" vertical="top" wrapText="1"/>
    </xf>
    <xf numFmtId="0" fontId="6" fillId="3" borderId="47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top" wrapText="1"/>
    </xf>
    <xf numFmtId="0" fontId="6" fillId="3" borderId="53" xfId="0" applyFont="1" applyFill="1" applyBorder="1" applyAlignment="1">
      <alignment horizontal="center" vertical="top" wrapText="1"/>
    </xf>
    <xf numFmtId="0" fontId="6" fillId="3" borderId="48" xfId="0" applyFont="1" applyFill="1" applyBorder="1" applyAlignment="1">
      <alignment horizontal="center" vertical="top" wrapText="1"/>
    </xf>
    <xf numFmtId="0" fontId="8" fillId="3" borderId="68" xfId="0" applyFont="1" applyFill="1" applyBorder="1" applyAlignment="1">
      <alignment horizontal="center" vertical="center"/>
    </xf>
    <xf numFmtId="49" fontId="7" fillId="3" borderId="60" xfId="2" quotePrefix="1" applyNumberFormat="1" applyFont="1" applyFill="1" applyBorder="1" applyAlignment="1" applyProtection="1">
      <alignment horizontal="left" vertical="center" wrapText="1"/>
      <protection locked="0"/>
    </xf>
    <xf numFmtId="49" fontId="7" fillId="3" borderId="10" xfId="2" quotePrefix="1" applyNumberFormat="1" applyFont="1" applyFill="1" applyBorder="1" applyAlignment="1" applyProtection="1">
      <alignment horizontal="left" vertical="center" wrapText="1"/>
      <protection locked="0"/>
    </xf>
    <xf numFmtId="0" fontId="6" fillId="3" borderId="10" xfId="0" quotePrefix="1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</cellXfs>
  <cellStyles count="8">
    <cellStyle name="Comma" xfId="1" builtinId="3"/>
    <cellStyle name="Comma [0] 2" xfId="7"/>
    <cellStyle name="Comma [0] 3" xfId="4"/>
    <cellStyle name="Comma 2" xfId="5"/>
    <cellStyle name="Normal" xfId="0" builtinId="0"/>
    <cellStyle name="Normal 2" xfId="6"/>
    <cellStyle name="Normal 3" xfId="3"/>
    <cellStyle name="Normal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2EFD9"/>
    <pageSetUpPr fitToPage="1"/>
  </sheetPr>
  <dimension ref="A1:AC934"/>
  <sheetViews>
    <sheetView zoomScale="90" zoomScaleNormal="90" workbookViewId="0">
      <selection activeCell="G1" sqref="G1:S1"/>
    </sheetView>
  </sheetViews>
  <sheetFormatPr defaultColWidth="12.625" defaultRowHeight="15" customHeight="1" x14ac:dyDescent="0.2"/>
  <cols>
    <col min="1" max="6" width="4" style="12" customWidth="1"/>
    <col min="7" max="7" width="21.875" customWidth="1"/>
    <col min="8" max="8" width="26.25" customWidth="1"/>
    <col min="9" max="9" width="8.125" style="22" customWidth="1"/>
    <col min="10" max="10" width="7.375" style="28" customWidth="1"/>
    <col min="11" max="11" width="3.125" customWidth="1"/>
    <col min="12" max="12" width="4.625" customWidth="1"/>
    <col min="13" max="13" width="3.25" customWidth="1"/>
    <col min="14" max="14" width="4.875" customWidth="1"/>
    <col min="15" max="15" width="3.875" customWidth="1"/>
    <col min="16" max="16" width="22.75" customWidth="1"/>
    <col min="17" max="17" width="22.25" customWidth="1"/>
    <col min="18" max="18" width="8.75" style="28" customWidth="1"/>
    <col min="19" max="19" width="9.375" customWidth="1"/>
    <col min="20" max="20" width="15.5" customWidth="1"/>
    <col min="21" max="21" width="13.5" customWidth="1"/>
    <col min="22" max="22" width="13.625" customWidth="1"/>
    <col min="23" max="23" width="14.625" customWidth="1"/>
    <col min="24" max="24" width="14.375" customWidth="1"/>
    <col min="25" max="25" width="23.25" customWidth="1"/>
    <col min="26" max="29" width="7.625" customWidth="1"/>
  </cols>
  <sheetData>
    <row r="1" spans="1:29" ht="48" customHeight="1" x14ac:dyDescent="0.25">
      <c r="A1" s="18" t="s">
        <v>38</v>
      </c>
      <c r="B1" s="18"/>
      <c r="C1" s="18"/>
      <c r="D1" s="18"/>
      <c r="E1" s="18"/>
      <c r="F1" s="18"/>
      <c r="G1" s="387" t="s">
        <v>46</v>
      </c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5.75" x14ac:dyDescent="0.25">
      <c r="A2" s="19" t="s">
        <v>39</v>
      </c>
      <c r="B2" s="19"/>
      <c r="C2" s="19"/>
      <c r="D2" s="19"/>
      <c r="E2" s="19"/>
      <c r="F2" s="19"/>
      <c r="G2" s="20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5.75" x14ac:dyDescent="0.25">
      <c r="A3" s="19" t="s">
        <v>40</v>
      </c>
      <c r="B3" s="19"/>
      <c r="C3" s="19"/>
      <c r="D3" s="19"/>
      <c r="E3" s="19"/>
      <c r="F3" s="19"/>
      <c r="G3" s="20" t="s">
        <v>552</v>
      </c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11" customFormat="1" ht="15.75" x14ac:dyDescent="0.25">
      <c r="A4" s="15"/>
      <c r="B4" s="15"/>
      <c r="C4" s="15"/>
      <c r="D4" s="15"/>
      <c r="E4" s="15"/>
      <c r="F4" s="15"/>
      <c r="G4" s="16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11" customFormat="1" ht="15.75" x14ac:dyDescent="0.25">
      <c r="A5" s="15"/>
      <c r="B5" s="15"/>
      <c r="C5" s="15"/>
      <c r="D5" s="15"/>
      <c r="E5" s="15"/>
      <c r="F5" s="15"/>
      <c r="G5" s="16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11" customFormat="1" ht="50.25" customHeight="1" x14ac:dyDescent="0.25">
      <c r="A6" s="398" t="s">
        <v>48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  <c r="L6" s="398"/>
      <c r="M6" s="398"/>
      <c r="N6" s="398"/>
      <c r="O6" s="398"/>
      <c r="P6" s="398"/>
      <c r="Q6" s="398"/>
      <c r="R6" s="398"/>
      <c r="S6" s="398"/>
      <c r="T6" s="398"/>
      <c r="U6" s="398"/>
      <c r="V6" s="398"/>
      <c r="W6" s="398"/>
      <c r="X6" s="398"/>
      <c r="Y6" s="1"/>
      <c r="Z6" s="1"/>
      <c r="AA6" s="1"/>
      <c r="AB6" s="1"/>
      <c r="AC6" s="1"/>
    </row>
    <row r="7" spans="1:29" s="11" customFormat="1" x14ac:dyDescent="0.25">
      <c r="A7" s="388"/>
      <c r="B7" s="388"/>
      <c r="C7" s="388"/>
      <c r="D7" s="388"/>
      <c r="E7" s="388"/>
      <c r="F7" s="388"/>
      <c r="G7" s="388"/>
      <c r="H7" s="388"/>
      <c r="I7" s="388"/>
      <c r="J7" s="388"/>
      <c r="K7" s="388"/>
      <c r="L7" s="388"/>
      <c r="M7" s="388"/>
      <c r="N7" s="388"/>
      <c r="O7" s="388"/>
      <c r="P7" s="388"/>
      <c r="Q7" s="388"/>
      <c r="R7" s="388"/>
      <c r="S7" s="388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11" customFormat="1" ht="15.75" x14ac:dyDescent="0.25">
      <c r="A8" s="15"/>
      <c r="B8" s="15"/>
      <c r="C8" s="15"/>
      <c r="D8" s="15"/>
      <c r="E8" s="15"/>
      <c r="F8" s="15"/>
      <c r="G8" s="16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21" customHeight="1" x14ac:dyDescent="0.25">
      <c r="A9" s="412" t="s">
        <v>42</v>
      </c>
      <c r="B9" s="425"/>
      <c r="C9" s="425"/>
      <c r="D9" s="425"/>
      <c r="E9" s="425"/>
      <c r="F9" s="425"/>
      <c r="G9" s="425"/>
      <c r="H9" s="425"/>
      <c r="I9" s="425"/>
      <c r="J9" s="413"/>
      <c r="K9" s="399" t="s">
        <v>278</v>
      </c>
      <c r="L9" s="399"/>
      <c r="M9" s="399"/>
      <c r="N9" s="399"/>
      <c r="O9" s="399"/>
      <c r="P9" s="399"/>
      <c r="Q9" s="399"/>
      <c r="R9" s="399"/>
      <c r="S9" s="399"/>
      <c r="T9" s="406" t="s">
        <v>496</v>
      </c>
      <c r="U9" s="407"/>
      <c r="V9" s="407"/>
      <c r="W9" s="407"/>
      <c r="X9" s="408"/>
      <c r="Y9" s="402" t="s">
        <v>47</v>
      </c>
      <c r="Z9" s="1"/>
      <c r="AA9" s="1"/>
      <c r="AB9" s="1"/>
      <c r="AC9" s="1"/>
    </row>
    <row r="10" spans="1:29" s="11" customFormat="1" ht="31.5" customHeight="1" x14ac:dyDescent="0.25">
      <c r="A10" s="416"/>
      <c r="B10" s="426"/>
      <c r="C10" s="426"/>
      <c r="D10" s="426"/>
      <c r="E10" s="426"/>
      <c r="F10" s="426"/>
      <c r="G10" s="426"/>
      <c r="H10" s="426"/>
      <c r="I10" s="426"/>
      <c r="J10" s="417"/>
      <c r="K10" s="399"/>
      <c r="L10" s="399"/>
      <c r="M10" s="399"/>
      <c r="N10" s="399"/>
      <c r="O10" s="399"/>
      <c r="P10" s="399"/>
      <c r="Q10" s="399"/>
      <c r="R10" s="399"/>
      <c r="S10" s="399"/>
      <c r="T10" s="409"/>
      <c r="U10" s="410"/>
      <c r="V10" s="410"/>
      <c r="W10" s="410"/>
      <c r="X10" s="411"/>
      <c r="Y10" s="402"/>
      <c r="Z10" s="1"/>
      <c r="AA10" s="1"/>
      <c r="AB10" s="1"/>
      <c r="AC10" s="1"/>
    </row>
    <row r="11" spans="1:29" ht="15.6" customHeight="1" x14ac:dyDescent="0.2">
      <c r="A11" s="389" t="s">
        <v>0</v>
      </c>
      <c r="B11" s="390"/>
      <c r="C11" s="390"/>
      <c r="D11" s="390"/>
      <c r="E11" s="390"/>
      <c r="F11" s="391"/>
      <c r="G11" s="399" t="s">
        <v>1</v>
      </c>
      <c r="H11" s="399" t="s">
        <v>2</v>
      </c>
      <c r="I11" s="412" t="s">
        <v>43</v>
      </c>
      <c r="J11" s="413"/>
      <c r="K11" s="399" t="s">
        <v>0</v>
      </c>
      <c r="L11" s="400"/>
      <c r="M11" s="400"/>
      <c r="N11" s="400"/>
      <c r="O11" s="400"/>
      <c r="P11" s="399" t="s">
        <v>44</v>
      </c>
      <c r="Q11" s="399" t="s">
        <v>45</v>
      </c>
      <c r="R11" s="412" t="s">
        <v>43</v>
      </c>
      <c r="S11" s="413"/>
      <c r="T11" s="403">
        <v>2018</v>
      </c>
      <c r="U11" s="403">
        <v>2019</v>
      </c>
      <c r="V11" s="403">
        <v>2020</v>
      </c>
      <c r="W11" s="403">
        <v>2021</v>
      </c>
      <c r="X11" s="403">
        <v>2022</v>
      </c>
      <c r="Y11" s="402"/>
      <c r="Z11" s="3"/>
      <c r="AA11" s="3"/>
      <c r="AB11" s="3"/>
      <c r="AC11" s="3"/>
    </row>
    <row r="12" spans="1:29" ht="15.6" customHeight="1" x14ac:dyDescent="0.2">
      <c r="A12" s="392"/>
      <c r="B12" s="393"/>
      <c r="C12" s="393"/>
      <c r="D12" s="393"/>
      <c r="E12" s="393"/>
      <c r="F12" s="394"/>
      <c r="G12" s="400"/>
      <c r="H12" s="400"/>
      <c r="I12" s="414"/>
      <c r="J12" s="415"/>
      <c r="K12" s="400"/>
      <c r="L12" s="401"/>
      <c r="M12" s="401"/>
      <c r="N12" s="401"/>
      <c r="O12" s="400"/>
      <c r="P12" s="400"/>
      <c r="Q12" s="400"/>
      <c r="R12" s="414"/>
      <c r="S12" s="415"/>
      <c r="T12" s="404"/>
      <c r="U12" s="404"/>
      <c r="V12" s="404"/>
      <c r="W12" s="404"/>
      <c r="X12" s="404"/>
      <c r="Y12" s="402"/>
      <c r="Z12" s="3"/>
      <c r="AA12" s="3"/>
      <c r="AB12" s="3"/>
      <c r="AC12" s="3"/>
    </row>
    <row r="13" spans="1:29" ht="29.25" customHeight="1" x14ac:dyDescent="0.2">
      <c r="A13" s="395"/>
      <c r="B13" s="396"/>
      <c r="C13" s="396"/>
      <c r="D13" s="396"/>
      <c r="E13" s="396"/>
      <c r="F13" s="397"/>
      <c r="G13" s="400"/>
      <c r="H13" s="400"/>
      <c r="I13" s="416"/>
      <c r="J13" s="417"/>
      <c r="K13" s="400"/>
      <c r="L13" s="400"/>
      <c r="M13" s="400"/>
      <c r="N13" s="400"/>
      <c r="O13" s="400"/>
      <c r="P13" s="400"/>
      <c r="Q13" s="400"/>
      <c r="R13" s="416"/>
      <c r="S13" s="417"/>
      <c r="T13" s="405"/>
      <c r="U13" s="405"/>
      <c r="V13" s="405"/>
      <c r="W13" s="405"/>
      <c r="X13" s="405"/>
      <c r="Y13" s="402"/>
      <c r="Z13" s="3"/>
      <c r="AA13" s="3"/>
      <c r="AB13" s="3"/>
      <c r="AC13" s="3"/>
    </row>
    <row r="14" spans="1:29" s="11" customFormat="1" ht="15.75" x14ac:dyDescent="0.25">
      <c r="A14" s="384">
        <v>1</v>
      </c>
      <c r="B14" s="385"/>
      <c r="C14" s="385"/>
      <c r="D14" s="385"/>
      <c r="E14" s="385"/>
      <c r="F14" s="386"/>
      <c r="G14" s="21">
        <v>2</v>
      </c>
      <c r="H14" s="21">
        <v>3</v>
      </c>
      <c r="I14" s="29">
        <v>4</v>
      </c>
      <c r="J14" s="31"/>
      <c r="K14" s="427">
        <v>5</v>
      </c>
      <c r="L14" s="427"/>
      <c r="M14" s="427"/>
      <c r="N14" s="427"/>
      <c r="O14" s="427"/>
      <c r="P14" s="21">
        <v>6</v>
      </c>
      <c r="Q14" s="21">
        <v>7</v>
      </c>
      <c r="R14" s="29"/>
      <c r="S14" s="33">
        <v>8</v>
      </c>
      <c r="T14" s="14">
        <v>9</v>
      </c>
      <c r="U14" s="14">
        <v>10</v>
      </c>
      <c r="V14" s="14">
        <v>11</v>
      </c>
      <c r="W14" s="14">
        <v>12</v>
      </c>
      <c r="X14" s="14">
        <v>13</v>
      </c>
      <c r="Y14" s="25">
        <v>14</v>
      </c>
      <c r="Z14" s="3"/>
      <c r="AA14" s="3"/>
      <c r="AB14" s="3"/>
      <c r="AC14" s="3"/>
    </row>
    <row r="15" spans="1:29" ht="23.1" customHeight="1" x14ac:dyDescent="0.25">
      <c r="A15" s="23"/>
      <c r="B15" s="23"/>
      <c r="C15" s="23"/>
      <c r="D15" s="23"/>
      <c r="E15" s="23"/>
      <c r="F15" s="23"/>
      <c r="G15" s="26"/>
      <c r="H15" s="26"/>
      <c r="I15" s="30"/>
      <c r="J15" s="32"/>
      <c r="K15" s="24"/>
      <c r="L15" s="24"/>
      <c r="M15" s="24"/>
      <c r="N15" s="24"/>
      <c r="O15" s="24"/>
      <c r="P15" s="26"/>
      <c r="Q15" s="26"/>
      <c r="R15" s="30"/>
      <c r="S15" s="34"/>
      <c r="T15" s="26"/>
      <c r="U15" s="26"/>
      <c r="V15" s="26"/>
      <c r="W15" s="26"/>
      <c r="X15" s="26"/>
      <c r="Y15" s="27"/>
      <c r="Z15" s="1"/>
      <c r="AA15" s="1"/>
      <c r="AB15" s="1"/>
      <c r="AC15" s="1"/>
    </row>
    <row r="16" spans="1:29" s="44" customFormat="1" ht="63.75" customHeight="1" x14ac:dyDescent="0.2">
      <c r="A16" s="35" t="s">
        <v>49</v>
      </c>
      <c r="B16" s="35" t="s">
        <v>11</v>
      </c>
      <c r="C16" s="35" t="s">
        <v>13</v>
      </c>
      <c r="D16" s="35" t="s">
        <v>11</v>
      </c>
      <c r="E16" s="35" t="s">
        <v>4</v>
      </c>
      <c r="F16" s="36"/>
      <c r="G16" s="37" t="s">
        <v>50</v>
      </c>
      <c r="H16" s="38" t="s">
        <v>51</v>
      </c>
      <c r="I16" s="39"/>
      <c r="J16" s="40"/>
      <c r="K16" s="180" t="s">
        <v>225</v>
      </c>
      <c r="L16" s="180" t="s">
        <v>16</v>
      </c>
      <c r="M16" s="180" t="s">
        <v>4</v>
      </c>
      <c r="N16" s="180">
        <v>2.08</v>
      </c>
      <c r="O16" s="180"/>
      <c r="P16" s="181" t="s">
        <v>558</v>
      </c>
      <c r="Q16" s="42" t="s">
        <v>228</v>
      </c>
      <c r="R16" s="378">
        <v>1</v>
      </c>
      <c r="S16" s="379"/>
      <c r="T16" s="43"/>
      <c r="U16" s="43"/>
      <c r="V16" s="43"/>
      <c r="W16" s="43"/>
      <c r="X16" s="43"/>
      <c r="Y16" s="43"/>
    </row>
    <row r="17" spans="1:25" s="44" customFormat="1" ht="33.75" customHeight="1" x14ac:dyDescent="0.2">
      <c r="A17" s="36" t="s">
        <v>49</v>
      </c>
      <c r="B17" s="36" t="s">
        <v>11</v>
      </c>
      <c r="C17" s="36" t="s">
        <v>13</v>
      </c>
      <c r="D17" s="36" t="s">
        <v>11</v>
      </c>
      <c r="E17" s="36" t="s">
        <v>4</v>
      </c>
      <c r="F17" s="36" t="s">
        <v>52</v>
      </c>
      <c r="G17" s="45" t="s">
        <v>53</v>
      </c>
      <c r="H17" s="46" t="s">
        <v>340</v>
      </c>
      <c r="I17" s="47">
        <v>1700</v>
      </c>
      <c r="J17" s="48" t="s">
        <v>334</v>
      </c>
      <c r="K17" s="49" t="s">
        <v>225</v>
      </c>
      <c r="L17" s="49" t="s">
        <v>16</v>
      </c>
      <c r="M17" s="50" t="s">
        <v>4</v>
      </c>
      <c r="N17" s="50" t="s">
        <v>239</v>
      </c>
      <c r="O17" s="50" t="s">
        <v>4</v>
      </c>
      <c r="P17" s="51" t="s">
        <v>7</v>
      </c>
      <c r="Q17" s="45" t="s">
        <v>395</v>
      </c>
      <c r="R17" s="182" t="s">
        <v>396</v>
      </c>
      <c r="S17" s="53" t="s">
        <v>397</v>
      </c>
      <c r="T17" s="54">
        <v>135264000</v>
      </c>
      <c r="U17" s="54">
        <v>148790400</v>
      </c>
      <c r="V17" s="55">
        <v>124570000</v>
      </c>
      <c r="W17" s="54">
        <v>177164590</v>
      </c>
      <c r="X17" s="56">
        <f>W17*1.1</f>
        <v>194881049.00000003</v>
      </c>
      <c r="Y17" s="43"/>
    </row>
    <row r="18" spans="1:25" s="44" customFormat="1" ht="39" customHeight="1" x14ac:dyDescent="0.2">
      <c r="A18" s="36" t="s">
        <v>49</v>
      </c>
      <c r="B18" s="36" t="s">
        <v>11</v>
      </c>
      <c r="C18" s="36" t="s">
        <v>13</v>
      </c>
      <c r="D18" s="36" t="s">
        <v>11</v>
      </c>
      <c r="E18" s="36" t="s">
        <v>4</v>
      </c>
      <c r="F18" s="36" t="s">
        <v>54</v>
      </c>
      <c r="G18" s="45" t="s">
        <v>55</v>
      </c>
      <c r="H18" s="46" t="s">
        <v>341</v>
      </c>
      <c r="I18" s="57">
        <v>12</v>
      </c>
      <c r="J18" s="48" t="s">
        <v>335</v>
      </c>
      <c r="K18" s="58" t="s">
        <v>225</v>
      </c>
      <c r="L18" s="58" t="s">
        <v>16</v>
      </c>
      <c r="M18" s="59" t="s">
        <v>4</v>
      </c>
      <c r="N18" s="50" t="s">
        <v>239</v>
      </c>
      <c r="O18" s="59" t="s">
        <v>11</v>
      </c>
      <c r="P18" s="60" t="s">
        <v>230</v>
      </c>
      <c r="Q18" s="46" t="s">
        <v>398</v>
      </c>
      <c r="R18" s="57" t="s">
        <v>399</v>
      </c>
      <c r="S18" s="53" t="s">
        <v>400</v>
      </c>
      <c r="T18" s="54">
        <v>225000000</v>
      </c>
      <c r="U18" s="55">
        <v>260000000</v>
      </c>
      <c r="V18" s="55">
        <v>139000000</v>
      </c>
      <c r="W18" s="56">
        <v>166440000</v>
      </c>
      <c r="X18" s="56">
        <f t="shared" ref="X18:X20" si="0">W18*1.1</f>
        <v>183084000</v>
      </c>
      <c r="Y18" s="43"/>
    </row>
    <row r="19" spans="1:25" s="44" customFormat="1" ht="28.5" customHeight="1" x14ac:dyDescent="0.2">
      <c r="A19" s="36" t="s">
        <v>49</v>
      </c>
      <c r="B19" s="36" t="s">
        <v>11</v>
      </c>
      <c r="C19" s="36" t="s">
        <v>13</v>
      </c>
      <c r="D19" s="36" t="s">
        <v>11</v>
      </c>
      <c r="E19" s="36" t="s">
        <v>4</v>
      </c>
      <c r="F19" s="36" t="s">
        <v>56</v>
      </c>
      <c r="G19" s="61" t="s">
        <v>57</v>
      </c>
      <c r="H19" s="46" t="s">
        <v>342</v>
      </c>
      <c r="I19" s="57">
        <v>12</v>
      </c>
      <c r="J19" s="48" t="s">
        <v>335</v>
      </c>
      <c r="K19" s="58" t="s">
        <v>225</v>
      </c>
      <c r="L19" s="58" t="s">
        <v>16</v>
      </c>
      <c r="M19" s="59" t="s">
        <v>4</v>
      </c>
      <c r="N19" s="50" t="s">
        <v>239</v>
      </c>
      <c r="O19" s="62" t="s">
        <v>13</v>
      </c>
      <c r="P19" s="63" t="s">
        <v>231</v>
      </c>
      <c r="Q19" s="46" t="s">
        <v>507</v>
      </c>
      <c r="R19" s="57" t="s">
        <v>401</v>
      </c>
      <c r="S19" s="53" t="s">
        <v>402</v>
      </c>
      <c r="T19" s="54">
        <v>180000000</v>
      </c>
      <c r="U19" s="55">
        <v>200000000</v>
      </c>
      <c r="V19" s="55">
        <v>235863400</v>
      </c>
      <c r="W19" s="56">
        <v>277670240</v>
      </c>
      <c r="X19" s="56">
        <f t="shared" si="0"/>
        <v>305437264</v>
      </c>
      <c r="Y19" s="43"/>
    </row>
    <row r="20" spans="1:25" s="44" customFormat="1" ht="51.75" customHeight="1" x14ac:dyDescent="0.2">
      <c r="A20" s="36" t="s">
        <v>49</v>
      </c>
      <c r="B20" s="36" t="s">
        <v>11</v>
      </c>
      <c r="C20" s="36" t="s">
        <v>13</v>
      </c>
      <c r="D20" s="36" t="s">
        <v>11</v>
      </c>
      <c r="E20" s="36" t="s">
        <v>4</v>
      </c>
      <c r="F20" s="36" t="s">
        <v>58</v>
      </c>
      <c r="G20" s="45" t="s">
        <v>59</v>
      </c>
      <c r="H20" s="46" t="s">
        <v>343</v>
      </c>
      <c r="I20" s="57">
        <v>54</v>
      </c>
      <c r="J20" s="48" t="s">
        <v>336</v>
      </c>
      <c r="K20" s="58" t="s">
        <v>225</v>
      </c>
      <c r="L20" s="58" t="s">
        <v>16</v>
      </c>
      <c r="M20" s="59" t="s">
        <v>4</v>
      </c>
      <c r="N20" s="50" t="s">
        <v>249</v>
      </c>
      <c r="O20" s="59" t="s">
        <v>14</v>
      </c>
      <c r="P20" s="64" t="s">
        <v>508</v>
      </c>
      <c r="Q20" s="45" t="s">
        <v>406</v>
      </c>
      <c r="R20" s="52" t="s">
        <v>407</v>
      </c>
      <c r="S20" s="53" t="s">
        <v>402</v>
      </c>
      <c r="T20" s="54">
        <v>24000000</v>
      </c>
      <c r="U20" s="55">
        <v>26400000</v>
      </c>
      <c r="V20" s="55">
        <v>60400000</v>
      </c>
      <c r="W20" s="55">
        <v>242380740</v>
      </c>
      <c r="X20" s="56">
        <f t="shared" si="0"/>
        <v>266618814.00000003</v>
      </c>
      <c r="Y20" s="43"/>
    </row>
    <row r="21" spans="1:25" s="44" customFormat="1" ht="51.75" customHeight="1" x14ac:dyDescent="0.2">
      <c r="A21" s="36"/>
      <c r="B21" s="36"/>
      <c r="C21" s="36"/>
      <c r="D21" s="36"/>
      <c r="E21" s="36"/>
      <c r="F21" s="36"/>
      <c r="G21" s="45"/>
      <c r="H21" s="46"/>
      <c r="I21" s="57"/>
      <c r="J21" s="48"/>
      <c r="K21" s="58"/>
      <c r="L21" s="58"/>
      <c r="M21" s="59"/>
      <c r="N21" s="59"/>
      <c r="O21" s="59"/>
      <c r="P21" s="64"/>
      <c r="Q21" s="45" t="s">
        <v>442</v>
      </c>
      <c r="R21" s="52" t="s">
        <v>444</v>
      </c>
      <c r="S21" s="65" t="s">
        <v>402</v>
      </c>
      <c r="T21" s="54"/>
      <c r="U21" s="55"/>
      <c r="V21" s="55"/>
      <c r="W21" s="55"/>
      <c r="X21" s="56"/>
      <c r="Y21" s="43"/>
    </row>
    <row r="22" spans="1:25" s="44" customFormat="1" ht="42" customHeight="1" x14ac:dyDescent="0.2">
      <c r="A22" s="36" t="s">
        <v>49</v>
      </c>
      <c r="B22" s="36" t="s">
        <v>11</v>
      </c>
      <c r="C22" s="36" t="s">
        <v>13</v>
      </c>
      <c r="D22" s="36" t="s">
        <v>11</v>
      </c>
      <c r="E22" s="36" t="s">
        <v>4</v>
      </c>
      <c r="F22" s="36" t="s">
        <v>60</v>
      </c>
      <c r="G22" s="45" t="s">
        <v>31</v>
      </c>
      <c r="H22" s="46" t="s">
        <v>344</v>
      </c>
      <c r="I22" s="57">
        <v>4</v>
      </c>
      <c r="J22" s="48" t="s">
        <v>337</v>
      </c>
      <c r="K22" s="35" t="s">
        <v>225</v>
      </c>
      <c r="L22" s="35" t="s">
        <v>16</v>
      </c>
      <c r="M22" s="35" t="s">
        <v>4</v>
      </c>
      <c r="N22" s="35" t="s">
        <v>232</v>
      </c>
      <c r="O22" s="36"/>
      <c r="P22" s="35" t="s">
        <v>233</v>
      </c>
      <c r="Q22" s="66" t="s">
        <v>234</v>
      </c>
      <c r="R22" s="378">
        <v>1</v>
      </c>
      <c r="S22" s="379"/>
      <c r="T22" s="54">
        <v>327396000</v>
      </c>
      <c r="U22" s="55">
        <v>365000000</v>
      </c>
      <c r="V22" s="55">
        <v>203095000</v>
      </c>
      <c r="W22" s="55"/>
      <c r="X22" s="56"/>
      <c r="Y22" s="43"/>
    </row>
    <row r="23" spans="1:25" s="44" customFormat="1" ht="25.5" customHeight="1" x14ac:dyDescent="0.2">
      <c r="A23" s="36"/>
      <c r="B23" s="36"/>
      <c r="C23" s="36"/>
      <c r="D23" s="36"/>
      <c r="E23" s="36"/>
      <c r="F23" s="36"/>
      <c r="G23" s="45"/>
      <c r="H23" s="67"/>
      <c r="I23" s="68"/>
      <c r="J23" s="69"/>
      <c r="K23" s="36" t="s">
        <v>225</v>
      </c>
      <c r="L23" s="36" t="s">
        <v>16</v>
      </c>
      <c r="M23" s="36" t="s">
        <v>4</v>
      </c>
      <c r="N23" s="36" t="s">
        <v>232</v>
      </c>
      <c r="O23" s="36" t="s">
        <v>4</v>
      </c>
      <c r="P23" s="36" t="s">
        <v>5</v>
      </c>
      <c r="Q23" s="45" t="s">
        <v>408</v>
      </c>
      <c r="R23" s="52" t="s">
        <v>409</v>
      </c>
      <c r="S23" s="70" t="s">
        <v>410</v>
      </c>
      <c r="T23" s="56"/>
      <c r="U23" s="56"/>
      <c r="V23" s="56"/>
      <c r="W23" s="56">
        <v>6676029000</v>
      </c>
      <c r="X23" s="56">
        <f t="shared" ref="X23:X27" si="1">W23*1.1</f>
        <v>7343631900.000001</v>
      </c>
      <c r="Y23" s="43"/>
    </row>
    <row r="24" spans="1:25" s="44" customFormat="1" ht="50.25" customHeight="1" x14ac:dyDescent="0.2">
      <c r="A24" s="36"/>
      <c r="B24" s="36"/>
      <c r="C24" s="36"/>
      <c r="D24" s="36"/>
      <c r="E24" s="36"/>
      <c r="F24" s="36"/>
      <c r="G24" s="45"/>
      <c r="H24" s="67"/>
      <c r="I24" s="68"/>
      <c r="J24" s="69"/>
      <c r="K24" s="71" t="s">
        <v>225</v>
      </c>
      <c r="L24" s="71" t="s">
        <v>16</v>
      </c>
      <c r="M24" s="64" t="s">
        <v>4</v>
      </c>
      <c r="N24" s="71" t="s">
        <v>232</v>
      </c>
      <c r="O24" s="64" t="s">
        <v>13</v>
      </c>
      <c r="P24" s="64" t="s">
        <v>235</v>
      </c>
      <c r="Q24" s="45" t="s">
        <v>411</v>
      </c>
      <c r="R24" s="52" t="s">
        <v>412</v>
      </c>
      <c r="S24" s="53" t="s">
        <v>388</v>
      </c>
      <c r="T24" s="56"/>
      <c r="U24" s="56"/>
      <c r="V24" s="56"/>
      <c r="W24" s="56">
        <v>234599852</v>
      </c>
      <c r="X24" s="56">
        <f t="shared" si="1"/>
        <v>258059837.20000002</v>
      </c>
      <c r="Y24" s="43"/>
    </row>
    <row r="25" spans="1:25" s="44" customFormat="1" ht="27.75" customHeight="1" x14ac:dyDescent="0.2">
      <c r="A25" s="36"/>
      <c r="B25" s="36"/>
      <c r="C25" s="36"/>
      <c r="D25" s="36"/>
      <c r="E25" s="36"/>
      <c r="F25" s="36"/>
      <c r="G25" s="45"/>
      <c r="H25" s="67"/>
      <c r="I25" s="68"/>
      <c r="J25" s="69"/>
      <c r="K25" s="71" t="s">
        <v>225</v>
      </c>
      <c r="L25" s="71" t="s">
        <v>16</v>
      </c>
      <c r="M25" s="64" t="s">
        <v>4</v>
      </c>
      <c r="N25" s="71" t="s">
        <v>232</v>
      </c>
      <c r="O25" s="64" t="s">
        <v>12</v>
      </c>
      <c r="P25" s="60" t="s">
        <v>236</v>
      </c>
      <c r="Q25" s="45" t="s">
        <v>413</v>
      </c>
      <c r="R25" s="52" t="s">
        <v>412</v>
      </c>
      <c r="S25" s="53" t="s">
        <v>388</v>
      </c>
      <c r="T25" s="56"/>
      <c r="U25" s="56"/>
      <c r="V25" s="56"/>
      <c r="W25" s="56">
        <v>5070670</v>
      </c>
      <c r="X25" s="56">
        <f t="shared" si="1"/>
        <v>5577737</v>
      </c>
      <c r="Y25" s="43"/>
    </row>
    <row r="26" spans="1:25" s="44" customFormat="1" ht="25.5" customHeight="1" x14ac:dyDescent="0.2">
      <c r="A26" s="36"/>
      <c r="B26" s="36"/>
      <c r="C26" s="36"/>
      <c r="D26" s="36"/>
      <c r="E26" s="36"/>
      <c r="F26" s="36"/>
      <c r="G26" s="45"/>
      <c r="H26" s="67"/>
      <c r="I26" s="68"/>
      <c r="J26" s="69"/>
      <c r="K26" s="71" t="s">
        <v>225</v>
      </c>
      <c r="L26" s="71" t="s">
        <v>16</v>
      </c>
      <c r="M26" s="64" t="s">
        <v>4</v>
      </c>
      <c r="N26" s="71" t="s">
        <v>232</v>
      </c>
      <c r="O26" s="64" t="s">
        <v>8</v>
      </c>
      <c r="P26" s="60" t="s">
        <v>237</v>
      </c>
      <c r="Q26" s="45" t="s">
        <v>414</v>
      </c>
      <c r="R26" s="52" t="s">
        <v>49</v>
      </c>
      <c r="S26" s="70" t="s">
        <v>410</v>
      </c>
      <c r="T26" s="56"/>
      <c r="U26" s="56"/>
      <c r="V26" s="56"/>
      <c r="W26" s="56">
        <v>3483370</v>
      </c>
      <c r="X26" s="56">
        <f t="shared" si="1"/>
        <v>3831707.0000000005</v>
      </c>
      <c r="Y26" s="43"/>
    </row>
    <row r="27" spans="1:25" s="44" customFormat="1" ht="47.25" customHeight="1" x14ac:dyDescent="0.2">
      <c r="A27" s="36"/>
      <c r="B27" s="36"/>
      <c r="C27" s="36"/>
      <c r="D27" s="36"/>
      <c r="E27" s="36"/>
      <c r="F27" s="36"/>
      <c r="G27" s="45"/>
      <c r="H27" s="67"/>
      <c r="I27" s="68"/>
      <c r="J27" s="69"/>
      <c r="K27" s="71" t="s">
        <v>225</v>
      </c>
      <c r="L27" s="71" t="s">
        <v>16</v>
      </c>
      <c r="M27" s="64" t="s">
        <v>4</v>
      </c>
      <c r="N27" s="71" t="s">
        <v>232</v>
      </c>
      <c r="O27" s="64" t="s">
        <v>10</v>
      </c>
      <c r="P27" s="60" t="s">
        <v>238</v>
      </c>
      <c r="Q27" s="45" t="s">
        <v>415</v>
      </c>
      <c r="R27" s="52" t="s">
        <v>412</v>
      </c>
      <c r="S27" s="70" t="s">
        <v>410</v>
      </c>
      <c r="T27" s="56"/>
      <c r="U27" s="56"/>
      <c r="V27" s="56"/>
      <c r="W27" s="56">
        <v>20056960</v>
      </c>
      <c r="X27" s="56">
        <f t="shared" si="1"/>
        <v>22062656</v>
      </c>
      <c r="Y27" s="43"/>
    </row>
    <row r="28" spans="1:25" s="44" customFormat="1" ht="58.5" customHeight="1" x14ac:dyDescent="0.2">
      <c r="A28" s="36"/>
      <c r="B28" s="36"/>
      <c r="C28" s="36"/>
      <c r="D28" s="36"/>
      <c r="E28" s="36"/>
      <c r="F28" s="36"/>
      <c r="G28" s="45"/>
      <c r="H28" s="67"/>
      <c r="I28" s="68"/>
      <c r="J28" s="69"/>
      <c r="K28" s="71" t="s">
        <v>225</v>
      </c>
      <c r="L28" s="71" t="s">
        <v>16</v>
      </c>
      <c r="M28" s="72" t="s">
        <v>4</v>
      </c>
      <c r="N28" s="41" t="s">
        <v>239</v>
      </c>
      <c r="O28" s="73"/>
      <c r="P28" s="74" t="s">
        <v>240</v>
      </c>
      <c r="Q28" s="37" t="s">
        <v>241</v>
      </c>
      <c r="R28" s="378">
        <v>1</v>
      </c>
      <c r="S28" s="379"/>
      <c r="T28" s="56"/>
      <c r="U28" s="56"/>
      <c r="V28" s="56"/>
      <c r="W28" s="56"/>
      <c r="X28" s="56"/>
      <c r="Y28" s="43"/>
    </row>
    <row r="29" spans="1:25" s="44" customFormat="1" ht="28.5" customHeight="1" x14ac:dyDescent="0.2">
      <c r="A29" s="36" t="s">
        <v>49</v>
      </c>
      <c r="B29" s="36" t="s">
        <v>11</v>
      </c>
      <c r="C29" s="36" t="s">
        <v>13</v>
      </c>
      <c r="D29" s="36" t="s">
        <v>11</v>
      </c>
      <c r="E29" s="36" t="s">
        <v>4</v>
      </c>
      <c r="F29" s="36" t="s">
        <v>61</v>
      </c>
      <c r="G29" s="45" t="s">
        <v>32</v>
      </c>
      <c r="H29" s="46" t="s">
        <v>345</v>
      </c>
      <c r="I29" s="57">
        <v>12</v>
      </c>
      <c r="J29" s="48" t="s">
        <v>335</v>
      </c>
      <c r="K29" s="371" t="s">
        <v>225</v>
      </c>
      <c r="L29" s="371" t="s">
        <v>16</v>
      </c>
      <c r="M29" s="372" t="s">
        <v>4</v>
      </c>
      <c r="N29" s="373">
        <v>2.08</v>
      </c>
      <c r="O29" s="374" t="s">
        <v>12</v>
      </c>
      <c r="P29" s="367" t="s">
        <v>242</v>
      </c>
      <c r="Q29" s="76" t="s">
        <v>416</v>
      </c>
      <c r="R29" s="77" t="s">
        <v>412</v>
      </c>
      <c r="S29" s="65" t="s">
        <v>388</v>
      </c>
      <c r="T29" s="54">
        <v>75000000</v>
      </c>
      <c r="U29" s="55">
        <v>84500000</v>
      </c>
      <c r="V29" s="55">
        <v>159051400</v>
      </c>
      <c r="W29" s="383">
        <v>346347107</v>
      </c>
      <c r="X29" s="420">
        <f>W29*1.1</f>
        <v>380981817.70000005</v>
      </c>
      <c r="Y29" s="380"/>
    </row>
    <row r="30" spans="1:25" s="44" customFormat="1" ht="29.25" customHeight="1" x14ac:dyDescent="0.2">
      <c r="A30" s="36" t="s">
        <v>49</v>
      </c>
      <c r="B30" s="36" t="s">
        <v>11</v>
      </c>
      <c r="C30" s="36" t="s">
        <v>13</v>
      </c>
      <c r="D30" s="36" t="s">
        <v>11</v>
      </c>
      <c r="E30" s="36" t="s">
        <v>4</v>
      </c>
      <c r="F30" s="36" t="s">
        <v>62</v>
      </c>
      <c r="G30" s="45" t="s">
        <v>63</v>
      </c>
      <c r="H30" s="46" t="s">
        <v>346</v>
      </c>
      <c r="I30" s="57">
        <v>12</v>
      </c>
      <c r="J30" s="48" t="s">
        <v>335</v>
      </c>
      <c r="K30" s="371"/>
      <c r="L30" s="371"/>
      <c r="M30" s="372"/>
      <c r="N30" s="373"/>
      <c r="O30" s="374"/>
      <c r="P30" s="367"/>
      <c r="Q30" s="78" t="s">
        <v>417</v>
      </c>
      <c r="R30" s="77" t="s">
        <v>412</v>
      </c>
      <c r="S30" s="65" t="s">
        <v>388</v>
      </c>
      <c r="T30" s="54">
        <v>15000000</v>
      </c>
      <c r="U30" s="55">
        <v>20000000</v>
      </c>
      <c r="V30" s="55">
        <v>26838600</v>
      </c>
      <c r="W30" s="383"/>
      <c r="X30" s="424"/>
      <c r="Y30" s="380"/>
    </row>
    <row r="31" spans="1:25" s="44" customFormat="1" ht="29.25" customHeight="1" x14ac:dyDescent="0.2">
      <c r="A31" s="36"/>
      <c r="B31" s="36"/>
      <c r="C31" s="36"/>
      <c r="D31" s="36"/>
      <c r="E31" s="36"/>
      <c r="F31" s="36"/>
      <c r="G31" s="45"/>
      <c r="H31" s="46"/>
      <c r="I31" s="57"/>
      <c r="J31" s="48"/>
      <c r="K31" s="371"/>
      <c r="L31" s="371"/>
      <c r="M31" s="372"/>
      <c r="N31" s="373"/>
      <c r="O31" s="374"/>
      <c r="P31" s="367"/>
      <c r="Q31" s="78" t="s">
        <v>418</v>
      </c>
      <c r="R31" s="77" t="s">
        <v>419</v>
      </c>
      <c r="S31" s="65" t="s">
        <v>420</v>
      </c>
      <c r="T31" s="54"/>
      <c r="U31" s="55"/>
      <c r="V31" s="55"/>
      <c r="W31" s="383"/>
      <c r="X31" s="421"/>
      <c r="Y31" s="76"/>
    </row>
    <row r="32" spans="1:25" s="44" customFormat="1" ht="51.75" customHeight="1" x14ac:dyDescent="0.2">
      <c r="A32" s="36"/>
      <c r="B32" s="36"/>
      <c r="C32" s="36"/>
      <c r="D32" s="36"/>
      <c r="E32" s="36"/>
      <c r="F32" s="36"/>
      <c r="G32" s="45"/>
      <c r="H32" s="67"/>
      <c r="I32" s="68"/>
      <c r="J32" s="69"/>
      <c r="K32" s="71" t="s">
        <v>225</v>
      </c>
      <c r="L32" s="71" t="s">
        <v>16</v>
      </c>
      <c r="M32" s="80" t="s">
        <v>4</v>
      </c>
      <c r="N32" s="81">
        <v>2.06</v>
      </c>
      <c r="O32" s="82"/>
      <c r="P32" s="74" t="s">
        <v>227</v>
      </c>
      <c r="Q32" s="37" t="s">
        <v>241</v>
      </c>
      <c r="R32" s="378">
        <v>1</v>
      </c>
      <c r="S32" s="379"/>
      <c r="T32" s="56"/>
      <c r="U32" s="56"/>
      <c r="V32" s="56"/>
      <c r="W32" s="56"/>
      <c r="X32" s="56"/>
      <c r="Y32" s="43"/>
    </row>
    <row r="33" spans="1:25" s="44" customFormat="1" ht="31.5" customHeight="1" x14ac:dyDescent="0.2">
      <c r="A33" s="36" t="s">
        <v>49</v>
      </c>
      <c r="B33" s="36" t="s">
        <v>11</v>
      </c>
      <c r="C33" s="36" t="s">
        <v>13</v>
      </c>
      <c r="D33" s="36" t="s">
        <v>11</v>
      </c>
      <c r="E33" s="36" t="s">
        <v>4</v>
      </c>
      <c r="F33" s="36" t="s">
        <v>64</v>
      </c>
      <c r="G33" s="45" t="s">
        <v>65</v>
      </c>
      <c r="H33" s="46" t="s">
        <v>347</v>
      </c>
      <c r="I33" s="57">
        <v>5</v>
      </c>
      <c r="J33" s="48" t="s">
        <v>337</v>
      </c>
      <c r="K33" s="71" t="s">
        <v>225</v>
      </c>
      <c r="L33" s="71" t="s">
        <v>16</v>
      </c>
      <c r="M33" s="83" t="s">
        <v>4</v>
      </c>
      <c r="N33" s="84">
        <v>2.06</v>
      </c>
      <c r="O33" s="85" t="s">
        <v>8</v>
      </c>
      <c r="P33" s="86" t="s">
        <v>35</v>
      </c>
      <c r="Q33" s="45" t="s">
        <v>421</v>
      </c>
      <c r="R33" s="52" t="s">
        <v>422</v>
      </c>
      <c r="S33" s="65" t="s">
        <v>423</v>
      </c>
      <c r="T33" s="54">
        <v>10000000</v>
      </c>
      <c r="U33" s="55">
        <v>11000000</v>
      </c>
      <c r="V33" s="55">
        <v>5144200</v>
      </c>
      <c r="W33" s="56">
        <v>16730650</v>
      </c>
      <c r="X33" s="56">
        <f>W33*1.1</f>
        <v>18403715</v>
      </c>
      <c r="Y33" s="43"/>
    </row>
    <row r="34" spans="1:25" s="44" customFormat="1" ht="43.5" customHeight="1" x14ac:dyDescent="0.2">
      <c r="A34" s="36" t="s">
        <v>49</v>
      </c>
      <c r="B34" s="36" t="s">
        <v>11</v>
      </c>
      <c r="C34" s="36" t="s">
        <v>13</v>
      </c>
      <c r="D34" s="36" t="s">
        <v>11</v>
      </c>
      <c r="E34" s="36" t="s">
        <v>4</v>
      </c>
      <c r="F34" s="36" t="s">
        <v>66</v>
      </c>
      <c r="G34" s="45" t="s">
        <v>67</v>
      </c>
      <c r="H34" s="46" t="s">
        <v>348</v>
      </c>
      <c r="I34" s="57">
        <v>8</v>
      </c>
      <c r="J34" s="48" t="s">
        <v>337</v>
      </c>
      <c r="K34" s="71" t="s">
        <v>225</v>
      </c>
      <c r="L34" s="71" t="s">
        <v>16</v>
      </c>
      <c r="M34" s="83" t="s">
        <v>4</v>
      </c>
      <c r="N34" s="84" t="s">
        <v>226</v>
      </c>
      <c r="O34" s="85" t="s">
        <v>4</v>
      </c>
      <c r="P34" s="86" t="s">
        <v>244</v>
      </c>
      <c r="Q34" s="45" t="s">
        <v>424</v>
      </c>
      <c r="R34" s="52" t="s">
        <v>425</v>
      </c>
      <c r="S34" s="65" t="s">
        <v>423</v>
      </c>
      <c r="T34" s="54">
        <v>5000000</v>
      </c>
      <c r="U34" s="55">
        <v>5500000</v>
      </c>
      <c r="V34" s="55">
        <v>15011900</v>
      </c>
      <c r="W34" s="56">
        <v>8603100</v>
      </c>
      <c r="X34" s="56">
        <f t="shared" ref="X34:X38" si="2">W34*1.1</f>
        <v>9463410</v>
      </c>
      <c r="Y34" s="43"/>
    </row>
    <row r="35" spans="1:25" s="44" customFormat="1" ht="27.75" customHeight="1" x14ac:dyDescent="0.2">
      <c r="A35" s="36" t="s">
        <v>49</v>
      </c>
      <c r="B35" s="36" t="s">
        <v>11</v>
      </c>
      <c r="C35" s="36" t="s">
        <v>13</v>
      </c>
      <c r="D35" s="36" t="s">
        <v>11</v>
      </c>
      <c r="E35" s="36" t="s">
        <v>4</v>
      </c>
      <c r="F35" s="36" t="s">
        <v>68</v>
      </c>
      <c r="G35" s="45" t="s">
        <v>69</v>
      </c>
      <c r="H35" s="46" t="s">
        <v>349</v>
      </c>
      <c r="I35" s="57">
        <v>7</v>
      </c>
      <c r="J35" s="48" t="s">
        <v>337</v>
      </c>
      <c r="K35" s="71" t="s">
        <v>225</v>
      </c>
      <c r="L35" s="71" t="s">
        <v>16</v>
      </c>
      <c r="M35" s="83" t="s">
        <v>4</v>
      </c>
      <c r="N35" s="84">
        <v>2.06</v>
      </c>
      <c r="O35" s="87" t="s">
        <v>11</v>
      </c>
      <c r="P35" s="86" t="s">
        <v>6</v>
      </c>
      <c r="Q35" s="45" t="s">
        <v>426</v>
      </c>
      <c r="R35" s="52" t="s">
        <v>29</v>
      </c>
      <c r="S35" s="65" t="s">
        <v>427</v>
      </c>
      <c r="T35" s="54">
        <v>94058000</v>
      </c>
      <c r="U35" s="55">
        <v>150000000</v>
      </c>
      <c r="V35" s="55">
        <v>53495000</v>
      </c>
      <c r="W35" s="56">
        <v>62480000</v>
      </c>
      <c r="X35" s="56">
        <f t="shared" si="2"/>
        <v>68728000</v>
      </c>
      <c r="Y35" s="43"/>
    </row>
    <row r="36" spans="1:25" s="44" customFormat="1" ht="40.5" customHeight="1" x14ac:dyDescent="0.2">
      <c r="A36" s="36" t="s">
        <v>49</v>
      </c>
      <c r="B36" s="36" t="s">
        <v>11</v>
      </c>
      <c r="C36" s="36" t="s">
        <v>13</v>
      </c>
      <c r="D36" s="36" t="s">
        <v>11</v>
      </c>
      <c r="E36" s="36" t="s">
        <v>4</v>
      </c>
      <c r="F36" s="36" t="s">
        <v>70</v>
      </c>
      <c r="G36" s="88" t="s">
        <v>71</v>
      </c>
      <c r="H36" s="46" t="s">
        <v>350</v>
      </c>
      <c r="I36" s="57">
        <v>7</v>
      </c>
      <c r="J36" s="48" t="s">
        <v>337</v>
      </c>
      <c r="K36" s="71" t="s">
        <v>225</v>
      </c>
      <c r="L36" s="71" t="s">
        <v>16</v>
      </c>
      <c r="M36" s="83" t="s">
        <v>4</v>
      </c>
      <c r="N36" s="84" t="s">
        <v>226</v>
      </c>
      <c r="O36" s="87" t="s">
        <v>14</v>
      </c>
      <c r="P36" s="86" t="s">
        <v>245</v>
      </c>
      <c r="Q36" s="45" t="s">
        <v>428</v>
      </c>
      <c r="R36" s="52" t="s">
        <v>399</v>
      </c>
      <c r="S36" s="65" t="s">
        <v>423</v>
      </c>
      <c r="T36" s="54">
        <v>13800000</v>
      </c>
      <c r="U36" s="55">
        <v>16000000</v>
      </c>
      <c r="V36" s="55">
        <v>6200000</v>
      </c>
      <c r="W36" s="56">
        <v>5940000</v>
      </c>
      <c r="X36" s="56">
        <f t="shared" si="2"/>
        <v>6534000.0000000009</v>
      </c>
      <c r="Y36" s="43"/>
    </row>
    <row r="37" spans="1:25" s="44" customFormat="1" ht="33.75" customHeight="1" x14ac:dyDescent="0.2">
      <c r="A37" s="36" t="s">
        <v>49</v>
      </c>
      <c r="B37" s="36" t="s">
        <v>11</v>
      </c>
      <c r="C37" s="36" t="s">
        <v>13</v>
      </c>
      <c r="D37" s="36" t="s">
        <v>11</v>
      </c>
      <c r="E37" s="36" t="s">
        <v>4</v>
      </c>
      <c r="F37" s="36" t="s">
        <v>72</v>
      </c>
      <c r="G37" s="88" t="s">
        <v>73</v>
      </c>
      <c r="H37" s="46" t="s">
        <v>351</v>
      </c>
      <c r="I37" s="47">
        <v>1050</v>
      </c>
      <c r="J37" s="48" t="s">
        <v>338</v>
      </c>
      <c r="K37" s="71" t="s">
        <v>225</v>
      </c>
      <c r="L37" s="71" t="s">
        <v>16</v>
      </c>
      <c r="M37" s="83" t="s">
        <v>4</v>
      </c>
      <c r="N37" s="84">
        <v>2.06</v>
      </c>
      <c r="O37" s="87" t="s">
        <v>15</v>
      </c>
      <c r="P37" s="86" t="s">
        <v>246</v>
      </c>
      <c r="Q37" s="45" t="s">
        <v>429</v>
      </c>
      <c r="R37" s="52" t="s">
        <v>430</v>
      </c>
      <c r="S37" s="65" t="s">
        <v>431</v>
      </c>
      <c r="T37" s="54">
        <v>75220000</v>
      </c>
      <c r="U37" s="55">
        <v>84000000</v>
      </c>
      <c r="V37" s="55">
        <v>122691760</v>
      </c>
      <c r="W37" s="56">
        <v>27200000</v>
      </c>
      <c r="X37" s="56">
        <f t="shared" si="2"/>
        <v>29920000.000000004</v>
      </c>
      <c r="Y37" s="43"/>
    </row>
    <row r="38" spans="1:25" s="44" customFormat="1" ht="36.75" customHeight="1" x14ac:dyDescent="0.2">
      <c r="A38" s="36" t="s">
        <v>49</v>
      </c>
      <c r="B38" s="36" t="s">
        <v>11</v>
      </c>
      <c r="C38" s="36" t="s">
        <v>13</v>
      </c>
      <c r="D38" s="36" t="s">
        <v>11</v>
      </c>
      <c r="E38" s="36" t="s">
        <v>4</v>
      </c>
      <c r="F38" s="36" t="s">
        <v>74</v>
      </c>
      <c r="G38" s="88" t="s">
        <v>75</v>
      </c>
      <c r="H38" s="46" t="s">
        <v>352</v>
      </c>
      <c r="I38" s="57">
        <v>12</v>
      </c>
      <c r="J38" s="48" t="s">
        <v>335</v>
      </c>
      <c r="K38" s="71" t="s">
        <v>225</v>
      </c>
      <c r="L38" s="71" t="s">
        <v>16</v>
      </c>
      <c r="M38" s="83" t="s">
        <v>4</v>
      </c>
      <c r="N38" s="84" t="s">
        <v>226</v>
      </c>
      <c r="O38" s="85" t="s">
        <v>16</v>
      </c>
      <c r="P38" s="86" t="s">
        <v>247</v>
      </c>
      <c r="Q38" s="45" t="s">
        <v>432</v>
      </c>
      <c r="R38" s="52" t="s">
        <v>433</v>
      </c>
      <c r="S38" s="65" t="s">
        <v>434</v>
      </c>
      <c r="T38" s="54">
        <v>183204000</v>
      </c>
      <c r="U38" s="55">
        <v>246667178</v>
      </c>
      <c r="V38" s="55">
        <v>305776140</v>
      </c>
      <c r="W38" s="56">
        <v>247360440</v>
      </c>
      <c r="X38" s="56">
        <f t="shared" si="2"/>
        <v>272096484</v>
      </c>
      <c r="Y38" s="43"/>
    </row>
    <row r="39" spans="1:25" s="44" customFormat="1" ht="29.25" customHeight="1" x14ac:dyDescent="0.2">
      <c r="A39" s="36" t="s">
        <v>49</v>
      </c>
      <c r="B39" s="36" t="s">
        <v>11</v>
      </c>
      <c r="C39" s="36" t="s">
        <v>13</v>
      </c>
      <c r="D39" s="36" t="s">
        <v>11</v>
      </c>
      <c r="E39" s="36" t="s">
        <v>4</v>
      </c>
      <c r="F39" s="36" t="s">
        <v>76</v>
      </c>
      <c r="G39" s="88" t="s">
        <v>77</v>
      </c>
      <c r="H39" s="46" t="s">
        <v>353</v>
      </c>
      <c r="I39" s="57">
        <v>4</v>
      </c>
      <c r="J39" s="48" t="s">
        <v>337</v>
      </c>
      <c r="K39" s="71"/>
      <c r="L39" s="71"/>
      <c r="M39" s="83"/>
      <c r="N39" s="84"/>
      <c r="O39" s="85"/>
      <c r="P39" s="86"/>
      <c r="Q39" s="45"/>
      <c r="R39" s="52"/>
      <c r="S39" s="65"/>
      <c r="T39" s="54">
        <v>119552000</v>
      </c>
      <c r="U39" s="55">
        <v>133000000</v>
      </c>
      <c r="V39" s="55">
        <v>200896000</v>
      </c>
      <c r="W39" s="56">
        <v>0</v>
      </c>
      <c r="X39" s="56">
        <v>0</v>
      </c>
      <c r="Y39" s="43"/>
    </row>
    <row r="40" spans="1:25" s="44" customFormat="1" ht="51" customHeight="1" x14ac:dyDescent="0.2">
      <c r="A40" s="35" t="s">
        <v>49</v>
      </c>
      <c r="B40" s="35" t="s">
        <v>11</v>
      </c>
      <c r="C40" s="35" t="s">
        <v>13</v>
      </c>
      <c r="D40" s="35" t="s">
        <v>11</v>
      </c>
      <c r="E40" s="35" t="s">
        <v>11</v>
      </c>
      <c r="F40" s="36"/>
      <c r="G40" s="37" t="s">
        <v>78</v>
      </c>
      <c r="H40" s="38" t="s">
        <v>79</v>
      </c>
      <c r="I40" s="89"/>
      <c r="J40" s="90"/>
      <c r="K40" s="71" t="s">
        <v>225</v>
      </c>
      <c r="L40" s="71" t="s">
        <v>16</v>
      </c>
      <c r="M40" s="80" t="s">
        <v>4</v>
      </c>
      <c r="N40" s="81" t="s">
        <v>248</v>
      </c>
      <c r="O40" s="82"/>
      <c r="P40" s="74" t="s">
        <v>333</v>
      </c>
      <c r="Q40" s="37" t="s">
        <v>241</v>
      </c>
      <c r="R40" s="378">
        <v>1</v>
      </c>
      <c r="S40" s="379"/>
      <c r="T40" s="56"/>
      <c r="U40" s="56"/>
      <c r="V40" s="56"/>
      <c r="W40" s="56"/>
      <c r="X40" s="56"/>
      <c r="Y40" s="43"/>
    </row>
    <row r="41" spans="1:25" s="44" customFormat="1" ht="39" customHeight="1" x14ac:dyDescent="0.2">
      <c r="A41" s="36" t="s">
        <v>49</v>
      </c>
      <c r="B41" s="36" t="s">
        <v>11</v>
      </c>
      <c r="C41" s="36" t="s">
        <v>13</v>
      </c>
      <c r="D41" s="36" t="s">
        <v>11</v>
      </c>
      <c r="E41" s="36" t="s">
        <v>11</v>
      </c>
      <c r="F41" s="36" t="s">
        <v>56</v>
      </c>
      <c r="G41" s="88" t="s">
        <v>80</v>
      </c>
      <c r="H41" s="46" t="s">
        <v>354</v>
      </c>
      <c r="I41" s="57">
        <v>0</v>
      </c>
      <c r="J41" s="48" t="s">
        <v>336</v>
      </c>
      <c r="K41" s="71" t="s">
        <v>225</v>
      </c>
      <c r="L41" s="71" t="s">
        <v>16</v>
      </c>
      <c r="M41" s="91" t="s">
        <v>4</v>
      </c>
      <c r="N41" s="43">
        <v>2.0699999999999998</v>
      </c>
      <c r="O41" s="92" t="s">
        <v>16</v>
      </c>
      <c r="P41" s="86" t="s">
        <v>403</v>
      </c>
      <c r="Q41" s="45" t="s">
        <v>435</v>
      </c>
      <c r="R41" s="52" t="s">
        <v>49</v>
      </c>
      <c r="S41" s="65" t="s">
        <v>427</v>
      </c>
      <c r="T41" s="54">
        <v>0</v>
      </c>
      <c r="U41" s="54">
        <v>0</v>
      </c>
      <c r="V41" s="56"/>
      <c r="W41" s="56">
        <v>187220847</v>
      </c>
      <c r="X41" s="56">
        <f>W41*1.1</f>
        <v>205942931.70000002</v>
      </c>
      <c r="Y41" s="43"/>
    </row>
    <row r="42" spans="1:25" s="44" customFormat="1" ht="39" customHeight="1" x14ac:dyDescent="0.2">
      <c r="A42" s="36"/>
      <c r="B42" s="36"/>
      <c r="C42" s="36"/>
      <c r="D42" s="36"/>
      <c r="E42" s="36"/>
      <c r="F42" s="36"/>
      <c r="G42" s="88"/>
      <c r="H42" s="46"/>
      <c r="I42" s="57"/>
      <c r="J42" s="48"/>
      <c r="K42" s="71"/>
      <c r="L42" s="71"/>
      <c r="M42" s="91"/>
      <c r="N42" s="43"/>
      <c r="O42" s="92"/>
      <c r="P42" s="86"/>
      <c r="Q42" s="45" t="s">
        <v>436</v>
      </c>
      <c r="R42" s="52" t="s">
        <v>49</v>
      </c>
      <c r="S42" s="65" t="s">
        <v>427</v>
      </c>
      <c r="T42" s="54"/>
      <c r="U42" s="54"/>
      <c r="V42" s="56"/>
      <c r="W42" s="56"/>
      <c r="X42" s="56"/>
      <c r="Y42" s="43"/>
    </row>
    <row r="43" spans="1:25" s="44" customFormat="1" ht="39" customHeight="1" x14ac:dyDescent="0.2">
      <c r="A43" s="36"/>
      <c r="B43" s="36"/>
      <c r="C43" s="36"/>
      <c r="D43" s="36"/>
      <c r="E43" s="36"/>
      <c r="F43" s="36"/>
      <c r="G43" s="88"/>
      <c r="H43" s="46"/>
      <c r="I43" s="57"/>
      <c r="J43" s="48"/>
      <c r="K43" s="71"/>
      <c r="L43" s="71"/>
      <c r="M43" s="91"/>
      <c r="N43" s="43"/>
      <c r="O43" s="92"/>
      <c r="P43" s="86"/>
      <c r="Q43" s="45" t="s">
        <v>437</v>
      </c>
      <c r="R43" s="52" t="s">
        <v>49</v>
      </c>
      <c r="S43" s="65" t="s">
        <v>427</v>
      </c>
      <c r="T43" s="54"/>
      <c r="U43" s="54"/>
      <c r="V43" s="56"/>
      <c r="W43" s="56"/>
      <c r="X43" s="56"/>
      <c r="Y43" s="43"/>
    </row>
    <row r="44" spans="1:25" s="44" customFormat="1" ht="39" customHeight="1" x14ac:dyDescent="0.2">
      <c r="A44" s="36"/>
      <c r="B44" s="36"/>
      <c r="C44" s="36"/>
      <c r="D44" s="36"/>
      <c r="E44" s="36"/>
      <c r="F44" s="36"/>
      <c r="G44" s="88"/>
      <c r="H44" s="46"/>
      <c r="I44" s="57"/>
      <c r="J44" s="48"/>
      <c r="K44" s="71"/>
      <c r="L44" s="71"/>
      <c r="M44" s="91"/>
      <c r="N44" s="43"/>
      <c r="O44" s="92"/>
      <c r="P44" s="86"/>
      <c r="Q44" s="45" t="s">
        <v>438</v>
      </c>
      <c r="R44" s="52" t="s">
        <v>49</v>
      </c>
      <c r="S44" s="65" t="s">
        <v>427</v>
      </c>
      <c r="T44" s="54"/>
      <c r="U44" s="54"/>
      <c r="V44" s="56"/>
      <c r="W44" s="56"/>
      <c r="X44" s="56"/>
      <c r="Y44" s="43"/>
    </row>
    <row r="45" spans="1:25" s="44" customFormat="1" ht="39" customHeight="1" x14ac:dyDescent="0.2">
      <c r="A45" s="375" t="s">
        <v>49</v>
      </c>
      <c r="B45" s="375" t="s">
        <v>11</v>
      </c>
      <c r="C45" s="375" t="s">
        <v>13</v>
      </c>
      <c r="D45" s="375" t="s">
        <v>11</v>
      </c>
      <c r="E45" s="375" t="s">
        <v>11</v>
      </c>
      <c r="F45" s="375" t="s">
        <v>81</v>
      </c>
      <c r="G45" s="381" t="s">
        <v>82</v>
      </c>
      <c r="H45" s="46" t="s">
        <v>355</v>
      </c>
      <c r="I45" s="382">
        <v>0</v>
      </c>
      <c r="J45" s="418" t="s">
        <v>336</v>
      </c>
      <c r="K45" s="71" t="s">
        <v>225</v>
      </c>
      <c r="L45" s="71" t="s">
        <v>16</v>
      </c>
      <c r="M45" s="83" t="s">
        <v>4</v>
      </c>
      <c r="N45" s="84" t="s">
        <v>248</v>
      </c>
      <c r="O45" s="85" t="s">
        <v>4</v>
      </c>
      <c r="P45" s="86" t="s">
        <v>331</v>
      </c>
      <c r="Q45" s="45" t="s">
        <v>243</v>
      </c>
      <c r="R45" s="52" t="s">
        <v>439</v>
      </c>
      <c r="S45" s="65">
        <v>0</v>
      </c>
      <c r="T45" s="56">
        <v>0</v>
      </c>
      <c r="U45" s="56">
        <v>0</v>
      </c>
      <c r="V45" s="56"/>
      <c r="W45" s="56">
        <v>0</v>
      </c>
      <c r="X45" s="56">
        <v>0</v>
      </c>
      <c r="Y45" s="43"/>
    </row>
    <row r="46" spans="1:25" s="44" customFormat="1" ht="30.75" customHeight="1" x14ac:dyDescent="0.2">
      <c r="A46" s="375"/>
      <c r="B46" s="375"/>
      <c r="C46" s="375"/>
      <c r="D46" s="375"/>
      <c r="E46" s="375"/>
      <c r="F46" s="375"/>
      <c r="G46" s="381"/>
      <c r="H46" s="46"/>
      <c r="I46" s="382"/>
      <c r="J46" s="418"/>
      <c r="K46" s="71" t="s">
        <v>225</v>
      </c>
      <c r="L46" s="71" t="s">
        <v>16</v>
      </c>
      <c r="M46" s="83" t="s">
        <v>4</v>
      </c>
      <c r="N46" s="84" t="s">
        <v>248</v>
      </c>
      <c r="O46" s="85" t="s">
        <v>11</v>
      </c>
      <c r="P46" s="86" t="s">
        <v>332</v>
      </c>
      <c r="Q46" s="45" t="s">
        <v>243</v>
      </c>
      <c r="R46" s="52" t="s">
        <v>439</v>
      </c>
      <c r="S46" s="65">
        <v>0</v>
      </c>
      <c r="T46" s="56"/>
      <c r="U46" s="56"/>
      <c r="V46" s="56"/>
      <c r="W46" s="56">
        <v>0</v>
      </c>
      <c r="X46" s="56">
        <v>0</v>
      </c>
      <c r="Y46" s="43"/>
    </row>
    <row r="47" spans="1:25" s="44" customFormat="1" ht="45" customHeight="1" x14ac:dyDescent="0.2">
      <c r="A47" s="36" t="s">
        <v>49</v>
      </c>
      <c r="B47" s="36" t="s">
        <v>11</v>
      </c>
      <c r="C47" s="36" t="s">
        <v>13</v>
      </c>
      <c r="D47" s="36" t="s">
        <v>11</v>
      </c>
      <c r="E47" s="36" t="s">
        <v>11</v>
      </c>
      <c r="F47" s="36" t="s">
        <v>66</v>
      </c>
      <c r="G47" s="88" t="s">
        <v>83</v>
      </c>
      <c r="H47" s="46" t="s">
        <v>356</v>
      </c>
      <c r="I47" s="57">
        <v>12</v>
      </c>
      <c r="J47" s="48" t="s">
        <v>337</v>
      </c>
      <c r="K47" s="183" t="s">
        <v>225</v>
      </c>
      <c r="L47" s="183" t="s">
        <v>16</v>
      </c>
      <c r="M47" s="184" t="s">
        <v>4</v>
      </c>
      <c r="N47" s="185">
        <v>2.06</v>
      </c>
      <c r="O47" s="186" t="s">
        <v>12</v>
      </c>
      <c r="P47" s="187" t="s">
        <v>41</v>
      </c>
      <c r="Q47" s="45" t="s">
        <v>440</v>
      </c>
      <c r="R47" s="52" t="s">
        <v>36</v>
      </c>
      <c r="S47" s="65" t="s">
        <v>388</v>
      </c>
      <c r="T47" s="54">
        <v>111000000</v>
      </c>
      <c r="U47" s="55">
        <v>115000000</v>
      </c>
      <c r="V47" s="55">
        <v>91328000</v>
      </c>
      <c r="W47" s="419">
        <v>209799820</v>
      </c>
      <c r="X47" s="420">
        <f>W47*1.1</f>
        <v>230779802.00000003</v>
      </c>
      <c r="Y47" s="43"/>
    </row>
    <row r="48" spans="1:25" s="44" customFormat="1" ht="25.5" customHeight="1" x14ac:dyDescent="0.2">
      <c r="A48" s="36" t="s">
        <v>49</v>
      </c>
      <c r="B48" s="36" t="s">
        <v>11</v>
      </c>
      <c r="C48" s="36" t="s">
        <v>13</v>
      </c>
      <c r="D48" s="36" t="s">
        <v>11</v>
      </c>
      <c r="E48" s="36" t="s">
        <v>11</v>
      </c>
      <c r="F48" s="93" t="s">
        <v>93</v>
      </c>
      <c r="G48" s="45" t="s">
        <v>94</v>
      </c>
      <c r="H48" s="46"/>
      <c r="I48" s="57"/>
      <c r="J48" s="48"/>
      <c r="K48" s="188"/>
      <c r="L48" s="188"/>
      <c r="M48" s="96"/>
      <c r="N48" s="97"/>
      <c r="O48" s="108"/>
      <c r="P48" s="86"/>
      <c r="Q48" s="45"/>
      <c r="R48" s="52"/>
      <c r="S48" s="65"/>
      <c r="T48" s="56">
        <v>0</v>
      </c>
      <c r="U48" s="56">
        <v>0</v>
      </c>
      <c r="V48" s="56">
        <v>59000000</v>
      </c>
      <c r="W48" s="419"/>
      <c r="X48" s="421"/>
      <c r="Y48" s="43"/>
    </row>
    <row r="49" spans="1:25" s="44" customFormat="1" ht="39.75" customHeight="1" x14ac:dyDescent="0.2">
      <c r="A49" s="141"/>
      <c r="B49" s="141"/>
      <c r="C49" s="141"/>
      <c r="D49" s="141"/>
      <c r="E49" s="141"/>
      <c r="F49" s="146"/>
      <c r="G49" s="45"/>
      <c r="H49" s="46"/>
      <c r="I49" s="142"/>
      <c r="J49" s="143"/>
      <c r="K49" s="71" t="s">
        <v>225</v>
      </c>
      <c r="L49" s="71" t="s">
        <v>16</v>
      </c>
      <c r="M49" s="96" t="s">
        <v>4</v>
      </c>
      <c r="N49" s="97" t="s">
        <v>249</v>
      </c>
      <c r="O49" s="108"/>
      <c r="P49" s="74" t="s">
        <v>559</v>
      </c>
      <c r="Q49" s="45"/>
      <c r="R49" s="52"/>
      <c r="S49" s="65"/>
      <c r="T49" s="56"/>
      <c r="U49" s="56"/>
      <c r="V49" s="56"/>
      <c r="W49" s="144"/>
      <c r="X49" s="145"/>
      <c r="Y49" s="43"/>
    </row>
    <row r="50" spans="1:25" s="44" customFormat="1" ht="36.75" customHeight="1" x14ac:dyDescent="0.2">
      <c r="A50" s="36" t="s">
        <v>49</v>
      </c>
      <c r="B50" s="36" t="s">
        <v>11</v>
      </c>
      <c r="C50" s="36" t="s">
        <v>13</v>
      </c>
      <c r="D50" s="36" t="s">
        <v>11</v>
      </c>
      <c r="E50" s="94" t="s">
        <v>11</v>
      </c>
      <c r="F50" s="94" t="s">
        <v>76</v>
      </c>
      <c r="G50" s="95" t="s">
        <v>84</v>
      </c>
      <c r="H50" s="46" t="s">
        <v>357</v>
      </c>
      <c r="I50" s="57">
        <v>1</v>
      </c>
      <c r="J50" s="48" t="s">
        <v>339</v>
      </c>
      <c r="K50" s="71" t="s">
        <v>225</v>
      </c>
      <c r="L50" s="71" t="s">
        <v>16</v>
      </c>
      <c r="M50" s="96" t="s">
        <v>4</v>
      </c>
      <c r="N50" s="97" t="s">
        <v>249</v>
      </c>
      <c r="O50" s="98" t="s">
        <v>16</v>
      </c>
      <c r="P50" s="86" t="s">
        <v>250</v>
      </c>
      <c r="Q50" s="45" t="s">
        <v>441</v>
      </c>
      <c r="R50" s="52" t="s">
        <v>36</v>
      </c>
      <c r="S50" s="65" t="s">
        <v>388</v>
      </c>
      <c r="T50" s="54">
        <v>10000000</v>
      </c>
      <c r="U50" s="55">
        <v>11000000</v>
      </c>
      <c r="V50" s="55">
        <v>93000000</v>
      </c>
      <c r="W50" s="56">
        <v>124442116</v>
      </c>
      <c r="X50" s="56">
        <f>W50*1.1</f>
        <v>136886327.60000002</v>
      </c>
      <c r="Y50" s="43"/>
    </row>
    <row r="51" spans="1:25" s="44" customFormat="1" ht="52.5" customHeight="1" x14ac:dyDescent="0.2">
      <c r="A51" s="99" t="s">
        <v>49</v>
      </c>
      <c r="B51" s="99" t="s">
        <v>11</v>
      </c>
      <c r="C51" s="99" t="s">
        <v>13</v>
      </c>
      <c r="D51" s="99" t="s">
        <v>11</v>
      </c>
      <c r="E51" s="99" t="s">
        <v>11</v>
      </c>
      <c r="F51" s="99" t="s">
        <v>85</v>
      </c>
      <c r="G51" s="36" t="s">
        <v>86</v>
      </c>
      <c r="H51" s="46" t="s">
        <v>358</v>
      </c>
      <c r="I51" s="57">
        <v>54</v>
      </c>
      <c r="J51" s="48" t="s">
        <v>336</v>
      </c>
      <c r="K51" s="71" t="s">
        <v>225</v>
      </c>
      <c r="L51" s="71" t="s">
        <v>16</v>
      </c>
      <c r="M51" s="83" t="s">
        <v>4</v>
      </c>
      <c r="N51" s="84" t="s">
        <v>249</v>
      </c>
      <c r="O51" s="85" t="s">
        <v>4</v>
      </c>
      <c r="P51" s="86" t="s">
        <v>251</v>
      </c>
      <c r="Q51" s="45" t="s">
        <v>443</v>
      </c>
      <c r="R51" s="52" t="s">
        <v>439</v>
      </c>
      <c r="S51" s="65">
        <v>0</v>
      </c>
      <c r="T51" s="54">
        <v>85000000</v>
      </c>
      <c r="U51" s="55">
        <v>93500000</v>
      </c>
      <c r="V51" s="55">
        <v>119400000</v>
      </c>
      <c r="W51" s="56">
        <v>0</v>
      </c>
      <c r="X51" s="56">
        <f t="shared" ref="X51:X54" si="3">W51*1.1</f>
        <v>0</v>
      </c>
      <c r="Y51" s="43"/>
    </row>
    <row r="52" spans="1:25" s="44" customFormat="1" ht="45.75" customHeight="1" x14ac:dyDescent="0.2">
      <c r="A52" s="36" t="s">
        <v>49</v>
      </c>
      <c r="B52" s="36" t="s">
        <v>11</v>
      </c>
      <c r="C52" s="36" t="s">
        <v>13</v>
      </c>
      <c r="D52" s="36" t="s">
        <v>11</v>
      </c>
      <c r="E52" s="36" t="s">
        <v>11</v>
      </c>
      <c r="F52" s="36" t="s">
        <v>87</v>
      </c>
      <c r="G52" s="45" t="s">
        <v>88</v>
      </c>
      <c r="H52" s="46" t="s">
        <v>359</v>
      </c>
      <c r="I52" s="57">
        <v>24</v>
      </c>
      <c r="J52" s="48" t="s">
        <v>336</v>
      </c>
      <c r="K52" s="71" t="s">
        <v>225</v>
      </c>
      <c r="L52" s="71" t="s">
        <v>16</v>
      </c>
      <c r="M52" s="96" t="s">
        <v>4</v>
      </c>
      <c r="N52" s="97" t="s">
        <v>249</v>
      </c>
      <c r="O52" s="98" t="s">
        <v>33</v>
      </c>
      <c r="P52" s="86" t="s">
        <v>252</v>
      </c>
      <c r="Q52" s="45" t="s">
        <v>445</v>
      </c>
      <c r="R52" s="52" t="s">
        <v>534</v>
      </c>
      <c r="S52" s="65" t="s">
        <v>402</v>
      </c>
      <c r="T52" s="54">
        <v>10000000</v>
      </c>
      <c r="U52" s="55">
        <v>11000000</v>
      </c>
      <c r="V52" s="55">
        <v>105800000</v>
      </c>
      <c r="W52" s="56">
        <v>68659200</v>
      </c>
      <c r="X52" s="56">
        <f t="shared" si="3"/>
        <v>75525120</v>
      </c>
      <c r="Y52" s="43"/>
    </row>
    <row r="53" spans="1:25" s="44" customFormat="1" ht="30" customHeight="1" x14ac:dyDescent="0.2">
      <c r="A53" s="36" t="s">
        <v>49</v>
      </c>
      <c r="B53" s="36" t="s">
        <v>11</v>
      </c>
      <c r="C53" s="36" t="s">
        <v>13</v>
      </c>
      <c r="D53" s="36" t="s">
        <v>11</v>
      </c>
      <c r="E53" s="36" t="s">
        <v>11</v>
      </c>
      <c r="F53" s="36" t="s">
        <v>89</v>
      </c>
      <c r="G53" s="45" t="s">
        <v>90</v>
      </c>
      <c r="H53" s="46" t="s">
        <v>360</v>
      </c>
      <c r="I53" s="57">
        <v>5</v>
      </c>
      <c r="J53" s="48" t="s">
        <v>337</v>
      </c>
      <c r="K53" s="71" t="s">
        <v>225</v>
      </c>
      <c r="L53" s="71" t="s">
        <v>16</v>
      </c>
      <c r="M53" s="96" t="s">
        <v>4</v>
      </c>
      <c r="N53" s="97">
        <v>2.09</v>
      </c>
      <c r="O53" s="98" t="s">
        <v>14</v>
      </c>
      <c r="P53" s="86" t="s">
        <v>253</v>
      </c>
      <c r="Q53" s="45" t="s">
        <v>446</v>
      </c>
      <c r="R53" s="52" t="s">
        <v>36</v>
      </c>
      <c r="S53" s="65" t="s">
        <v>388</v>
      </c>
      <c r="T53" s="54">
        <v>10000000</v>
      </c>
      <c r="U53" s="55">
        <v>11000000</v>
      </c>
      <c r="V53" s="55">
        <v>25000000</v>
      </c>
      <c r="W53" s="56">
        <v>38069600</v>
      </c>
      <c r="X53" s="56">
        <f t="shared" si="3"/>
        <v>41876560</v>
      </c>
      <c r="Y53" s="43"/>
    </row>
    <row r="54" spans="1:25" s="44" customFormat="1" ht="43.5" customHeight="1" x14ac:dyDescent="0.2">
      <c r="A54" s="36"/>
      <c r="B54" s="36"/>
      <c r="C54" s="36"/>
      <c r="D54" s="36"/>
      <c r="E54" s="36"/>
      <c r="F54" s="36"/>
      <c r="G54" s="45"/>
      <c r="H54" s="46"/>
      <c r="I54" s="57"/>
      <c r="J54" s="48"/>
      <c r="K54" s="71" t="s">
        <v>225</v>
      </c>
      <c r="L54" s="71" t="s">
        <v>16</v>
      </c>
      <c r="M54" s="96" t="s">
        <v>4</v>
      </c>
      <c r="N54" s="97">
        <v>2.0699999999999998</v>
      </c>
      <c r="O54" s="98">
        <v>10</v>
      </c>
      <c r="P54" s="86" t="s">
        <v>509</v>
      </c>
      <c r="Q54" s="45" t="s">
        <v>510</v>
      </c>
      <c r="R54" s="52" t="s">
        <v>36</v>
      </c>
      <c r="S54" s="65" t="s">
        <v>388</v>
      </c>
      <c r="T54" s="54"/>
      <c r="U54" s="55"/>
      <c r="V54" s="55"/>
      <c r="W54" s="56">
        <v>47300000</v>
      </c>
      <c r="X54" s="56">
        <f t="shared" si="3"/>
        <v>52030000.000000007</v>
      </c>
      <c r="Y54" s="43"/>
    </row>
    <row r="55" spans="1:25" s="44" customFormat="1" ht="43.5" customHeight="1" x14ac:dyDescent="0.2">
      <c r="A55" s="36"/>
      <c r="B55" s="36"/>
      <c r="C55" s="36"/>
      <c r="D55" s="36"/>
      <c r="E55" s="36"/>
      <c r="F55" s="36"/>
      <c r="G55" s="45"/>
      <c r="H55" s="46"/>
      <c r="I55" s="57"/>
      <c r="J55" s="48"/>
      <c r="K55" s="71" t="s">
        <v>225</v>
      </c>
      <c r="L55" s="71" t="s">
        <v>16</v>
      </c>
      <c r="M55" s="96" t="s">
        <v>4</v>
      </c>
      <c r="N55" s="97">
        <v>2.0699999999999998</v>
      </c>
      <c r="O55" s="98">
        <v>11</v>
      </c>
      <c r="P55" s="86" t="s">
        <v>529</v>
      </c>
      <c r="Q55" s="45" t="s">
        <v>530</v>
      </c>
      <c r="R55" s="52" t="s">
        <v>389</v>
      </c>
      <c r="S55" s="65" t="s">
        <v>532</v>
      </c>
      <c r="T55" s="54"/>
      <c r="U55" s="55"/>
      <c r="V55" s="55"/>
      <c r="W55" s="420">
        <v>87499997</v>
      </c>
      <c r="X55" s="420">
        <f>W55*1.1</f>
        <v>96249996.700000003</v>
      </c>
      <c r="Y55" s="43"/>
    </row>
    <row r="56" spans="1:25" s="44" customFormat="1" ht="43.5" customHeight="1" x14ac:dyDescent="0.2">
      <c r="A56" s="36"/>
      <c r="B56" s="36"/>
      <c r="C56" s="36"/>
      <c r="D56" s="36"/>
      <c r="E56" s="36"/>
      <c r="F56" s="36"/>
      <c r="G56" s="45"/>
      <c r="H56" s="46"/>
      <c r="I56" s="57"/>
      <c r="J56" s="48"/>
      <c r="K56" s="71"/>
      <c r="L56" s="71"/>
      <c r="M56" s="96"/>
      <c r="N56" s="97"/>
      <c r="O56" s="98"/>
      <c r="P56" s="86"/>
      <c r="Q56" s="45" t="s">
        <v>531</v>
      </c>
      <c r="R56" s="52" t="s">
        <v>389</v>
      </c>
      <c r="S56" s="65" t="s">
        <v>532</v>
      </c>
      <c r="T56" s="54"/>
      <c r="U56" s="55"/>
      <c r="V56" s="55"/>
      <c r="W56" s="421"/>
      <c r="X56" s="421"/>
      <c r="Y56" s="43"/>
    </row>
    <row r="57" spans="1:25" s="44" customFormat="1" ht="61.5" customHeight="1" x14ac:dyDescent="0.2">
      <c r="A57" s="36"/>
      <c r="B57" s="36"/>
      <c r="C57" s="36"/>
      <c r="D57" s="36"/>
      <c r="E57" s="36"/>
      <c r="F57" s="36"/>
      <c r="G57" s="45"/>
      <c r="H57" s="43"/>
      <c r="I57" s="57"/>
      <c r="J57" s="48"/>
      <c r="K57" s="71" t="s">
        <v>225</v>
      </c>
      <c r="L57" s="71" t="s">
        <v>16</v>
      </c>
      <c r="M57" s="81" t="s">
        <v>4</v>
      </c>
      <c r="N57" s="81" t="s">
        <v>229</v>
      </c>
      <c r="O57" s="82"/>
      <c r="P57" s="74" t="s">
        <v>254</v>
      </c>
      <c r="Q57" s="37" t="s">
        <v>228</v>
      </c>
      <c r="R57" s="378">
        <v>1</v>
      </c>
      <c r="S57" s="379"/>
      <c r="T57" s="56"/>
      <c r="U57" s="56"/>
      <c r="V57" s="56"/>
      <c r="W57" s="56"/>
      <c r="X57" s="56"/>
      <c r="Y57" s="43"/>
    </row>
    <row r="58" spans="1:25" s="44" customFormat="1" ht="24.75" customHeight="1" x14ac:dyDescent="0.2">
      <c r="A58" s="36" t="s">
        <v>49</v>
      </c>
      <c r="B58" s="36" t="s">
        <v>11</v>
      </c>
      <c r="C58" s="36" t="s">
        <v>13</v>
      </c>
      <c r="D58" s="36" t="s">
        <v>11</v>
      </c>
      <c r="E58" s="36" t="s">
        <v>11</v>
      </c>
      <c r="F58" s="36" t="s">
        <v>91</v>
      </c>
      <c r="G58" s="45" t="s">
        <v>92</v>
      </c>
      <c r="H58" s="46" t="s">
        <v>361</v>
      </c>
      <c r="I58" s="57">
        <v>12</v>
      </c>
      <c r="J58" s="48" t="s">
        <v>335</v>
      </c>
      <c r="K58" s="71" t="s">
        <v>225</v>
      </c>
      <c r="L58" s="71" t="s">
        <v>16</v>
      </c>
      <c r="M58" s="84" t="s">
        <v>4</v>
      </c>
      <c r="N58" s="84" t="s">
        <v>229</v>
      </c>
      <c r="O58" s="85" t="s">
        <v>4</v>
      </c>
      <c r="P58" s="86" t="s">
        <v>255</v>
      </c>
      <c r="Q58" s="45" t="s">
        <v>243</v>
      </c>
      <c r="R58" s="52" t="s">
        <v>439</v>
      </c>
      <c r="S58" s="65"/>
      <c r="T58" s="54">
        <v>64232000</v>
      </c>
      <c r="U58" s="55">
        <v>70692800</v>
      </c>
      <c r="V58" s="55">
        <v>105800000</v>
      </c>
      <c r="W58" s="56">
        <v>0</v>
      </c>
      <c r="X58" s="56">
        <v>0</v>
      </c>
      <c r="Y58" s="43"/>
    </row>
    <row r="59" spans="1:25" s="44" customFormat="1" ht="37.5" customHeight="1" x14ac:dyDescent="0.2">
      <c r="A59" s="36"/>
      <c r="B59" s="36"/>
      <c r="C59" s="36"/>
      <c r="D59" s="36"/>
      <c r="E59" s="36"/>
      <c r="F59" s="36"/>
      <c r="G59" s="45"/>
      <c r="H59" s="67"/>
      <c r="I59" s="68"/>
      <c r="J59" s="69"/>
      <c r="K59" s="71" t="s">
        <v>225</v>
      </c>
      <c r="L59" s="71" t="s">
        <v>16</v>
      </c>
      <c r="M59" s="84" t="s">
        <v>4</v>
      </c>
      <c r="N59" s="84" t="s">
        <v>229</v>
      </c>
      <c r="O59" s="87" t="s">
        <v>12</v>
      </c>
      <c r="P59" s="86" t="s">
        <v>256</v>
      </c>
      <c r="Q59" s="45" t="s">
        <v>243</v>
      </c>
      <c r="R59" s="52" t="s">
        <v>439</v>
      </c>
      <c r="S59" s="65"/>
      <c r="T59" s="56"/>
      <c r="U59" s="56"/>
      <c r="V59" s="56"/>
      <c r="W59" s="56">
        <v>0</v>
      </c>
      <c r="X59" s="56">
        <v>0</v>
      </c>
      <c r="Y59" s="43"/>
    </row>
    <row r="60" spans="1:25" s="44" customFormat="1" ht="35.25" customHeight="1" x14ac:dyDescent="0.2">
      <c r="A60" s="36"/>
      <c r="B60" s="36"/>
      <c r="C60" s="36"/>
      <c r="D60" s="36"/>
      <c r="E60" s="36"/>
      <c r="F60" s="36"/>
      <c r="G60" s="45"/>
      <c r="H60" s="67"/>
      <c r="I60" s="68"/>
      <c r="J60" s="69"/>
      <c r="K60" s="71" t="s">
        <v>225</v>
      </c>
      <c r="L60" s="71" t="s">
        <v>16</v>
      </c>
      <c r="M60" s="84" t="s">
        <v>4</v>
      </c>
      <c r="N60" s="84">
        <v>2.0299999999999998</v>
      </c>
      <c r="O60" s="87" t="s">
        <v>14</v>
      </c>
      <c r="P60" s="86" t="s">
        <v>257</v>
      </c>
      <c r="Q60" s="45" t="s">
        <v>447</v>
      </c>
      <c r="R60" s="52" t="s">
        <v>36</v>
      </c>
      <c r="S60" s="65" t="s">
        <v>388</v>
      </c>
      <c r="T60" s="56"/>
      <c r="U60" s="56"/>
      <c r="V60" s="56"/>
      <c r="W60" s="56">
        <v>109933920</v>
      </c>
      <c r="X60" s="56">
        <f>W60*1.1</f>
        <v>120927312.00000001</v>
      </c>
      <c r="Y60" s="43"/>
    </row>
    <row r="61" spans="1:25" s="44" customFormat="1" ht="36.75" customHeight="1" x14ac:dyDescent="0.2">
      <c r="A61" s="35" t="s">
        <v>49</v>
      </c>
      <c r="B61" s="35" t="s">
        <v>11</v>
      </c>
      <c r="C61" s="35" t="s">
        <v>13</v>
      </c>
      <c r="D61" s="35" t="s">
        <v>11</v>
      </c>
      <c r="E61" s="35" t="s">
        <v>13</v>
      </c>
      <c r="F61" s="36"/>
      <c r="G61" s="37" t="s">
        <v>95</v>
      </c>
      <c r="H61" s="38" t="s">
        <v>96</v>
      </c>
      <c r="I61" s="89"/>
      <c r="J61" s="90"/>
      <c r="K61" s="71" t="s">
        <v>225</v>
      </c>
      <c r="L61" s="71" t="s">
        <v>16</v>
      </c>
      <c r="M61" s="80" t="s">
        <v>4</v>
      </c>
      <c r="N61" s="81" t="s">
        <v>258</v>
      </c>
      <c r="O61" s="82"/>
      <c r="P61" s="74" t="s">
        <v>259</v>
      </c>
      <c r="Q61" s="37" t="s">
        <v>535</v>
      </c>
      <c r="R61" s="378">
        <v>1</v>
      </c>
      <c r="S61" s="379"/>
      <c r="T61" s="56"/>
      <c r="U61" s="56"/>
      <c r="V61" s="56"/>
      <c r="W61" s="56"/>
      <c r="X61" s="56"/>
      <c r="Y61" s="43"/>
    </row>
    <row r="62" spans="1:25" s="44" customFormat="1" ht="24.75" customHeight="1" x14ac:dyDescent="0.2">
      <c r="A62" s="36" t="s">
        <v>49</v>
      </c>
      <c r="B62" s="36" t="s">
        <v>11</v>
      </c>
      <c r="C62" s="36" t="s">
        <v>13</v>
      </c>
      <c r="D62" s="36" t="s">
        <v>11</v>
      </c>
      <c r="E62" s="64" t="s">
        <v>13</v>
      </c>
      <c r="F62" s="64" t="s">
        <v>54</v>
      </c>
      <c r="G62" s="100" t="s">
        <v>97</v>
      </c>
      <c r="H62" s="101" t="s">
        <v>362</v>
      </c>
      <c r="I62" s="102">
        <v>0</v>
      </c>
      <c r="J62" s="103" t="s">
        <v>337</v>
      </c>
      <c r="K62" s="371" t="s">
        <v>225</v>
      </c>
      <c r="L62" s="371" t="s">
        <v>16</v>
      </c>
      <c r="M62" s="372" t="s">
        <v>4</v>
      </c>
      <c r="N62" s="373" t="s">
        <v>258</v>
      </c>
      <c r="O62" s="374" t="s">
        <v>11</v>
      </c>
      <c r="P62" s="367" t="s">
        <v>260</v>
      </c>
      <c r="Q62" s="67" t="s">
        <v>448</v>
      </c>
      <c r="R62" s="68">
        <v>12</v>
      </c>
      <c r="S62" s="65" t="s">
        <v>450</v>
      </c>
      <c r="T62" s="54">
        <v>0</v>
      </c>
      <c r="U62" s="54">
        <v>0</v>
      </c>
      <c r="V62" s="56">
        <v>79400000</v>
      </c>
      <c r="W62" s="420">
        <v>21639200</v>
      </c>
      <c r="X62" s="420">
        <f t="shared" ref="X62:X64" si="4">W62*1.1</f>
        <v>23803120.000000004</v>
      </c>
      <c r="Y62" s="43"/>
    </row>
    <row r="63" spans="1:25" s="44" customFormat="1" ht="21" customHeight="1" x14ac:dyDescent="0.2">
      <c r="A63" s="36" t="s">
        <v>49</v>
      </c>
      <c r="B63" s="36" t="s">
        <v>11</v>
      </c>
      <c r="C63" s="36" t="s">
        <v>13</v>
      </c>
      <c r="D63" s="36" t="s">
        <v>11</v>
      </c>
      <c r="E63" s="36" t="s">
        <v>13</v>
      </c>
      <c r="F63" s="36" t="s">
        <v>81</v>
      </c>
      <c r="G63" s="45" t="s">
        <v>37</v>
      </c>
      <c r="H63" s="46" t="s">
        <v>363</v>
      </c>
      <c r="I63" s="57">
        <v>5</v>
      </c>
      <c r="J63" s="48" t="s">
        <v>337</v>
      </c>
      <c r="K63" s="371"/>
      <c r="L63" s="371"/>
      <c r="M63" s="372"/>
      <c r="N63" s="373"/>
      <c r="O63" s="374"/>
      <c r="P63" s="367"/>
      <c r="Q63" s="67" t="s">
        <v>449</v>
      </c>
      <c r="R63" s="68">
        <v>12</v>
      </c>
      <c r="S63" s="65" t="s">
        <v>450</v>
      </c>
      <c r="T63" s="54">
        <v>77280000</v>
      </c>
      <c r="U63" s="104">
        <v>52130600</v>
      </c>
      <c r="V63" s="55">
        <v>45000000</v>
      </c>
      <c r="W63" s="421"/>
      <c r="X63" s="421"/>
      <c r="Y63" s="43"/>
    </row>
    <row r="64" spans="1:25" s="44" customFormat="1" ht="40.5" customHeight="1" x14ac:dyDescent="0.2">
      <c r="A64" s="36" t="s">
        <v>49</v>
      </c>
      <c r="B64" s="36" t="s">
        <v>11</v>
      </c>
      <c r="C64" s="36" t="s">
        <v>13</v>
      </c>
      <c r="D64" s="36" t="s">
        <v>11</v>
      </c>
      <c r="E64" s="36" t="s">
        <v>13</v>
      </c>
      <c r="F64" s="93" t="s">
        <v>58</v>
      </c>
      <c r="G64" s="45" t="s">
        <v>98</v>
      </c>
      <c r="H64" s="46" t="s">
        <v>364</v>
      </c>
      <c r="I64" s="57">
        <v>1</v>
      </c>
      <c r="J64" s="48" t="s">
        <v>339</v>
      </c>
      <c r="K64" s="71" t="s">
        <v>225</v>
      </c>
      <c r="L64" s="71" t="s">
        <v>16</v>
      </c>
      <c r="M64" s="83" t="s">
        <v>4</v>
      </c>
      <c r="N64" s="84" t="s">
        <v>258</v>
      </c>
      <c r="O64" s="85" t="s">
        <v>34</v>
      </c>
      <c r="P64" s="86" t="s">
        <v>261</v>
      </c>
      <c r="Q64" s="45" t="s">
        <v>550</v>
      </c>
      <c r="R64" s="52" t="s">
        <v>49</v>
      </c>
      <c r="S64" s="65" t="s">
        <v>431</v>
      </c>
      <c r="T64" s="54">
        <v>60000000</v>
      </c>
      <c r="U64" s="55">
        <v>70000000</v>
      </c>
      <c r="V64" s="55">
        <v>0</v>
      </c>
      <c r="W64" s="56">
        <v>5000000</v>
      </c>
      <c r="X64" s="56">
        <f t="shared" si="4"/>
        <v>5500000</v>
      </c>
      <c r="Y64" s="43"/>
    </row>
    <row r="65" spans="1:25" s="44" customFormat="1" ht="39" customHeight="1" x14ac:dyDescent="0.2">
      <c r="A65" s="35" t="s">
        <v>49</v>
      </c>
      <c r="B65" s="35" t="s">
        <v>11</v>
      </c>
      <c r="C65" s="35" t="s">
        <v>13</v>
      </c>
      <c r="D65" s="35" t="s">
        <v>11</v>
      </c>
      <c r="E65" s="35" t="s">
        <v>8</v>
      </c>
      <c r="F65" s="36"/>
      <c r="G65" s="37" t="s">
        <v>99</v>
      </c>
      <c r="H65" s="38" t="s">
        <v>100</v>
      </c>
      <c r="I65" s="89"/>
      <c r="J65" s="90"/>
      <c r="K65" s="76"/>
      <c r="L65" s="76"/>
      <c r="M65" s="76"/>
      <c r="N65" s="76"/>
      <c r="O65" s="76"/>
      <c r="P65" s="43"/>
      <c r="Q65" s="43"/>
      <c r="R65" s="77"/>
      <c r="S65" s="65"/>
      <c r="T65" s="56"/>
      <c r="U65" s="56"/>
      <c r="V65" s="56"/>
      <c r="W65" s="56"/>
      <c r="X65" s="56"/>
      <c r="Y65" s="43"/>
    </row>
    <row r="66" spans="1:25" s="44" customFormat="1" ht="33.75" customHeight="1" x14ac:dyDescent="0.2">
      <c r="A66" s="36" t="s">
        <v>49</v>
      </c>
      <c r="B66" s="36" t="s">
        <v>11</v>
      </c>
      <c r="C66" s="36" t="s">
        <v>13</v>
      </c>
      <c r="D66" s="36" t="s">
        <v>11</v>
      </c>
      <c r="E66" s="36" t="s">
        <v>8</v>
      </c>
      <c r="F66" s="36" t="s">
        <v>52</v>
      </c>
      <c r="G66" s="45" t="s">
        <v>101</v>
      </c>
      <c r="H66" s="43" t="s">
        <v>365</v>
      </c>
      <c r="I66" s="102">
        <v>3</v>
      </c>
      <c r="J66" s="103" t="s">
        <v>338</v>
      </c>
      <c r="K66" s="71" t="s">
        <v>225</v>
      </c>
      <c r="L66" s="71" t="s">
        <v>16</v>
      </c>
      <c r="M66" s="83" t="s">
        <v>4</v>
      </c>
      <c r="N66" s="84" t="s">
        <v>258</v>
      </c>
      <c r="O66" s="85" t="s">
        <v>16</v>
      </c>
      <c r="P66" s="86" t="s">
        <v>270</v>
      </c>
      <c r="Q66" s="45" t="s">
        <v>550</v>
      </c>
      <c r="R66" s="52"/>
      <c r="S66" s="65"/>
      <c r="T66" s="105">
        <v>10000000</v>
      </c>
      <c r="U66" s="104">
        <v>11810200</v>
      </c>
      <c r="V66" s="104">
        <v>0</v>
      </c>
      <c r="W66" s="56">
        <v>0</v>
      </c>
      <c r="X66" s="56">
        <v>0</v>
      </c>
      <c r="Y66" s="43"/>
    </row>
    <row r="67" spans="1:25" s="44" customFormat="1" ht="37.5" customHeight="1" x14ac:dyDescent="0.2">
      <c r="A67" s="35" t="s">
        <v>49</v>
      </c>
      <c r="B67" s="35" t="s">
        <v>11</v>
      </c>
      <c r="C67" s="35" t="s">
        <v>13</v>
      </c>
      <c r="D67" s="35" t="s">
        <v>11</v>
      </c>
      <c r="E67" s="35" t="s">
        <v>14</v>
      </c>
      <c r="F67" s="36"/>
      <c r="G67" s="37" t="s">
        <v>102</v>
      </c>
      <c r="H67" s="38" t="s">
        <v>103</v>
      </c>
      <c r="I67" s="89"/>
      <c r="J67" s="90"/>
      <c r="K67" s="71" t="s">
        <v>225</v>
      </c>
      <c r="L67" s="71" t="s">
        <v>16</v>
      </c>
      <c r="M67" s="41" t="s">
        <v>4</v>
      </c>
      <c r="N67" s="41" t="s">
        <v>262</v>
      </c>
      <c r="O67" s="73"/>
      <c r="P67" s="74" t="s">
        <v>263</v>
      </c>
      <c r="Q67" s="37" t="s">
        <v>241</v>
      </c>
      <c r="R67" s="378">
        <v>1</v>
      </c>
      <c r="S67" s="379"/>
      <c r="T67" s="56"/>
      <c r="U67" s="56"/>
      <c r="V67" s="56"/>
      <c r="W67" s="56"/>
      <c r="X67" s="56"/>
      <c r="Y67" s="43"/>
    </row>
    <row r="68" spans="1:25" s="44" customFormat="1" ht="66" customHeight="1" x14ac:dyDescent="0.2">
      <c r="A68" s="36" t="s">
        <v>49</v>
      </c>
      <c r="B68" s="36" t="s">
        <v>11</v>
      </c>
      <c r="C68" s="36" t="s">
        <v>13</v>
      </c>
      <c r="D68" s="36" t="s">
        <v>11</v>
      </c>
      <c r="E68" s="36" t="s">
        <v>14</v>
      </c>
      <c r="F68" s="36" t="s">
        <v>52</v>
      </c>
      <c r="G68" s="45" t="s">
        <v>104</v>
      </c>
      <c r="H68" s="46" t="s">
        <v>366</v>
      </c>
      <c r="I68" s="57">
        <v>6</v>
      </c>
      <c r="J68" s="48" t="s">
        <v>337</v>
      </c>
      <c r="K68" s="71" t="s">
        <v>225</v>
      </c>
      <c r="L68" s="71" t="s">
        <v>16</v>
      </c>
      <c r="M68" s="84" t="s">
        <v>4</v>
      </c>
      <c r="N68" s="84" t="s">
        <v>262</v>
      </c>
      <c r="O68" s="87" t="s">
        <v>14</v>
      </c>
      <c r="P68" s="86" t="s">
        <v>264</v>
      </c>
      <c r="Q68" s="45" t="s">
        <v>451</v>
      </c>
      <c r="R68" s="52" t="s">
        <v>36</v>
      </c>
      <c r="S68" s="65" t="s">
        <v>434</v>
      </c>
      <c r="T68" s="54">
        <v>208340000</v>
      </c>
      <c r="U68" s="55">
        <v>246053900</v>
      </c>
      <c r="V68" s="106">
        <v>158404900</v>
      </c>
      <c r="W68" s="56">
        <v>21787938</v>
      </c>
      <c r="X68" s="56">
        <f>W68*1.1</f>
        <v>23966731.800000001</v>
      </c>
      <c r="Y68" s="43"/>
    </row>
    <row r="69" spans="1:25" s="44" customFormat="1" ht="55.5" customHeight="1" x14ac:dyDescent="0.2">
      <c r="A69" s="35" t="s">
        <v>49</v>
      </c>
      <c r="B69" s="35" t="s">
        <v>11</v>
      </c>
      <c r="C69" s="35" t="s">
        <v>13</v>
      </c>
      <c r="D69" s="35" t="s">
        <v>11</v>
      </c>
      <c r="E69" s="35" t="s">
        <v>10</v>
      </c>
      <c r="F69" s="36"/>
      <c r="G69" s="107" t="s">
        <v>105</v>
      </c>
      <c r="H69" s="38" t="s">
        <v>106</v>
      </c>
      <c r="I69" s="89"/>
      <c r="J69" s="90"/>
      <c r="K69" s="76"/>
      <c r="L69" s="76"/>
      <c r="M69" s="76"/>
      <c r="N69" s="76"/>
      <c r="O69" s="76"/>
      <c r="P69" s="43"/>
      <c r="Q69" s="43"/>
      <c r="R69" s="77"/>
      <c r="S69" s="65"/>
      <c r="T69" s="56"/>
      <c r="U69" s="56"/>
      <c r="V69" s="56"/>
      <c r="W69" s="56"/>
      <c r="X69" s="56"/>
      <c r="Y69" s="43"/>
    </row>
    <row r="70" spans="1:25" s="44" customFormat="1" ht="36.75" customHeight="1" x14ac:dyDescent="0.2">
      <c r="A70" s="36" t="s">
        <v>49</v>
      </c>
      <c r="B70" s="36" t="s">
        <v>11</v>
      </c>
      <c r="C70" s="36" t="s">
        <v>13</v>
      </c>
      <c r="D70" s="36" t="s">
        <v>11</v>
      </c>
      <c r="E70" s="36" t="s">
        <v>10</v>
      </c>
      <c r="F70" s="36" t="s">
        <v>52</v>
      </c>
      <c r="G70" s="88" t="s">
        <v>107</v>
      </c>
      <c r="H70" s="46" t="s">
        <v>367</v>
      </c>
      <c r="I70" s="57">
        <v>3</v>
      </c>
      <c r="J70" s="48" t="s">
        <v>337</v>
      </c>
      <c r="K70" s="71" t="s">
        <v>225</v>
      </c>
      <c r="L70" s="71" t="s">
        <v>16</v>
      </c>
      <c r="M70" s="98">
        <v>1</v>
      </c>
      <c r="N70" s="98" t="s">
        <v>262</v>
      </c>
      <c r="O70" s="108" t="s">
        <v>4</v>
      </c>
      <c r="P70" s="86" t="s">
        <v>265</v>
      </c>
      <c r="Q70" s="45" t="s">
        <v>452</v>
      </c>
      <c r="R70" s="52" t="s">
        <v>33</v>
      </c>
      <c r="S70" s="65" t="s">
        <v>410</v>
      </c>
      <c r="T70" s="54">
        <v>90408000</v>
      </c>
      <c r="U70" s="55">
        <v>106773700</v>
      </c>
      <c r="V70" s="55">
        <v>63169400</v>
      </c>
      <c r="W70" s="420">
        <v>210295050</v>
      </c>
      <c r="X70" s="420">
        <f t="shared" ref="X70:X95" si="5">W70*1.1</f>
        <v>231324555.00000003</v>
      </c>
      <c r="Y70" s="43"/>
    </row>
    <row r="71" spans="1:25" s="44" customFormat="1" ht="36.75" customHeight="1" x14ac:dyDescent="0.2">
      <c r="A71" s="36"/>
      <c r="B71" s="36"/>
      <c r="C71" s="36"/>
      <c r="D71" s="36"/>
      <c r="E71" s="36"/>
      <c r="F71" s="36"/>
      <c r="G71" s="88"/>
      <c r="H71" s="46"/>
      <c r="I71" s="57"/>
      <c r="J71" s="48"/>
      <c r="K71" s="71"/>
      <c r="L71" s="71"/>
      <c r="M71" s="98"/>
      <c r="N71" s="98"/>
      <c r="O71" s="108"/>
      <c r="P71" s="86"/>
      <c r="Q71" s="45" t="s">
        <v>453</v>
      </c>
      <c r="R71" s="52" t="s">
        <v>225</v>
      </c>
      <c r="S71" s="65" t="s">
        <v>410</v>
      </c>
      <c r="T71" s="54">
        <v>0</v>
      </c>
      <c r="U71" s="55">
        <v>0</v>
      </c>
      <c r="V71" s="55">
        <v>0</v>
      </c>
      <c r="W71" s="421"/>
      <c r="X71" s="421"/>
      <c r="Y71" s="43"/>
    </row>
    <row r="72" spans="1:25" s="44" customFormat="1" ht="35.25" customHeight="1" x14ac:dyDescent="0.2">
      <c r="A72" s="36"/>
      <c r="B72" s="36"/>
      <c r="C72" s="36"/>
      <c r="D72" s="36"/>
      <c r="E72" s="36"/>
      <c r="F72" s="36"/>
      <c r="G72" s="88"/>
      <c r="H72" s="67"/>
      <c r="I72" s="68"/>
      <c r="J72" s="69"/>
      <c r="K72" s="71" t="s">
        <v>225</v>
      </c>
      <c r="L72" s="71" t="s">
        <v>16</v>
      </c>
      <c r="M72" s="76" t="s">
        <v>4</v>
      </c>
      <c r="N72" s="76">
        <v>2.0099999999999998</v>
      </c>
      <c r="O72" s="109" t="s">
        <v>12</v>
      </c>
      <c r="P72" s="110" t="s">
        <v>266</v>
      </c>
      <c r="Q72" s="45" t="s">
        <v>454</v>
      </c>
      <c r="R72" s="52" t="s">
        <v>455</v>
      </c>
      <c r="S72" s="65" t="s">
        <v>392</v>
      </c>
      <c r="T72" s="56">
        <v>0</v>
      </c>
      <c r="U72" s="56">
        <v>0</v>
      </c>
      <c r="V72" s="56">
        <v>0</v>
      </c>
      <c r="W72" s="56">
        <v>47111975</v>
      </c>
      <c r="X72" s="56">
        <f t="shared" si="5"/>
        <v>51823172.500000007</v>
      </c>
      <c r="Y72" s="43"/>
    </row>
    <row r="73" spans="1:25" s="44" customFormat="1" ht="27" customHeight="1" x14ac:dyDescent="0.2">
      <c r="A73" s="36"/>
      <c r="B73" s="36"/>
      <c r="C73" s="36"/>
      <c r="D73" s="36"/>
      <c r="E73" s="36"/>
      <c r="F73" s="36"/>
      <c r="G73" s="88"/>
      <c r="H73" s="67"/>
      <c r="I73" s="68"/>
      <c r="J73" s="69"/>
      <c r="K73" s="71" t="s">
        <v>225</v>
      </c>
      <c r="L73" s="71" t="s">
        <v>16</v>
      </c>
      <c r="M73" s="76" t="s">
        <v>4</v>
      </c>
      <c r="N73" s="76">
        <v>2.0099999999999998</v>
      </c>
      <c r="O73" s="111" t="s">
        <v>10</v>
      </c>
      <c r="P73" s="45" t="s">
        <v>9</v>
      </c>
      <c r="Q73" s="45" t="s">
        <v>456</v>
      </c>
      <c r="R73" s="52" t="s">
        <v>36</v>
      </c>
      <c r="S73" s="65" t="s">
        <v>410</v>
      </c>
      <c r="T73" s="56">
        <v>0</v>
      </c>
      <c r="U73" s="56">
        <v>0</v>
      </c>
      <c r="V73" s="56">
        <v>0</v>
      </c>
      <c r="W73" s="56">
        <v>94410445</v>
      </c>
      <c r="X73" s="56">
        <f t="shared" si="5"/>
        <v>103851489.50000001</v>
      </c>
      <c r="Y73" s="43"/>
    </row>
    <row r="74" spans="1:25" s="44" customFormat="1" ht="63" customHeight="1" x14ac:dyDescent="0.2">
      <c r="A74" s="35" t="s">
        <v>49</v>
      </c>
      <c r="B74" s="35" t="s">
        <v>11</v>
      </c>
      <c r="C74" s="35" t="s">
        <v>13</v>
      </c>
      <c r="D74" s="35" t="s">
        <v>11</v>
      </c>
      <c r="E74" s="112" t="s">
        <v>108</v>
      </c>
      <c r="F74" s="36"/>
      <c r="G74" s="107" t="s">
        <v>109</v>
      </c>
      <c r="H74" s="38" t="s">
        <v>110</v>
      </c>
      <c r="I74" s="89"/>
      <c r="J74" s="90"/>
      <c r="K74" s="35" t="s">
        <v>225</v>
      </c>
      <c r="L74" s="35" t="s">
        <v>16</v>
      </c>
      <c r="M74" s="35" t="s">
        <v>13</v>
      </c>
      <c r="N74" s="35"/>
      <c r="O74" s="36"/>
      <c r="P74" s="37" t="s">
        <v>267</v>
      </c>
      <c r="Q74" s="37" t="s">
        <v>268</v>
      </c>
      <c r="R74" s="378">
        <v>1</v>
      </c>
      <c r="S74" s="379"/>
      <c r="T74" s="56"/>
      <c r="U74" s="56"/>
      <c r="V74" s="56"/>
      <c r="W74" s="56"/>
      <c r="X74" s="56"/>
      <c r="Y74" s="43"/>
    </row>
    <row r="75" spans="1:25" s="44" customFormat="1" ht="84" customHeight="1" x14ac:dyDescent="0.2">
      <c r="A75" s="36"/>
      <c r="B75" s="36"/>
      <c r="C75" s="36"/>
      <c r="D75" s="36"/>
      <c r="E75" s="93"/>
      <c r="F75" s="93"/>
      <c r="G75" s="88"/>
      <c r="H75" s="113"/>
      <c r="I75" s="68"/>
      <c r="J75" s="69"/>
      <c r="K75" s="35" t="s">
        <v>225</v>
      </c>
      <c r="L75" s="35" t="s">
        <v>16</v>
      </c>
      <c r="M75" s="35" t="s">
        <v>13</v>
      </c>
      <c r="N75" s="112" t="s">
        <v>262</v>
      </c>
      <c r="O75" s="36"/>
      <c r="P75" s="35" t="s">
        <v>269</v>
      </c>
      <c r="Q75" s="37" t="s">
        <v>536</v>
      </c>
      <c r="R75" s="378">
        <v>1</v>
      </c>
      <c r="S75" s="379"/>
      <c r="T75" s="56"/>
      <c r="U75" s="56"/>
      <c r="V75" s="56"/>
      <c r="W75" s="56"/>
      <c r="X75" s="56"/>
      <c r="Y75" s="43"/>
    </row>
    <row r="76" spans="1:25" s="44" customFormat="1" ht="54" customHeight="1" x14ac:dyDescent="0.2">
      <c r="A76" s="36" t="s">
        <v>49</v>
      </c>
      <c r="B76" s="36" t="s">
        <v>11</v>
      </c>
      <c r="C76" s="36" t="s">
        <v>13</v>
      </c>
      <c r="D76" s="36" t="s">
        <v>11</v>
      </c>
      <c r="E76" s="93" t="s">
        <v>108</v>
      </c>
      <c r="F76" s="93" t="s">
        <v>54</v>
      </c>
      <c r="G76" s="88" t="s">
        <v>111</v>
      </c>
      <c r="H76" s="113" t="s">
        <v>368</v>
      </c>
      <c r="I76" s="77">
        <v>1</v>
      </c>
      <c r="J76" s="69" t="s">
        <v>369</v>
      </c>
      <c r="K76" s="36" t="s">
        <v>225</v>
      </c>
      <c r="L76" s="36" t="s">
        <v>16</v>
      </c>
      <c r="M76" s="36" t="s">
        <v>13</v>
      </c>
      <c r="N76" s="93" t="s">
        <v>262</v>
      </c>
      <c r="O76" s="36" t="s">
        <v>12</v>
      </c>
      <c r="P76" s="45" t="s">
        <v>271</v>
      </c>
      <c r="Q76" s="45" t="s">
        <v>457</v>
      </c>
      <c r="R76" s="52" t="s">
        <v>458</v>
      </c>
      <c r="S76" s="65" t="s">
        <v>459</v>
      </c>
      <c r="T76" s="114">
        <v>76800000</v>
      </c>
      <c r="U76" s="114">
        <v>78000000</v>
      </c>
      <c r="V76" s="114">
        <v>67694000</v>
      </c>
      <c r="W76" s="114">
        <v>80694000</v>
      </c>
      <c r="X76" s="56">
        <f t="shared" si="5"/>
        <v>88763400</v>
      </c>
      <c r="Y76" s="43"/>
    </row>
    <row r="77" spans="1:25" s="44" customFormat="1" ht="37.5" customHeight="1" x14ac:dyDescent="0.2">
      <c r="A77" s="189"/>
      <c r="B77" s="189"/>
      <c r="C77" s="189"/>
      <c r="D77" s="189"/>
      <c r="E77" s="191"/>
      <c r="F77" s="191"/>
      <c r="G77" s="88"/>
      <c r="H77" s="113"/>
      <c r="I77" s="77"/>
      <c r="J77" s="69"/>
      <c r="K77" s="35" t="s">
        <v>225</v>
      </c>
      <c r="L77" s="35" t="s">
        <v>16</v>
      </c>
      <c r="M77" s="35" t="s">
        <v>13</v>
      </c>
      <c r="N77" s="112" t="s">
        <v>232</v>
      </c>
      <c r="O77" s="189"/>
      <c r="P77" s="35" t="s">
        <v>561</v>
      </c>
      <c r="Q77" s="37" t="s">
        <v>536</v>
      </c>
      <c r="R77" s="378">
        <v>1</v>
      </c>
      <c r="S77" s="379"/>
      <c r="T77" s="114"/>
      <c r="U77" s="114"/>
      <c r="V77" s="114"/>
      <c r="W77" s="114"/>
      <c r="X77" s="56"/>
      <c r="Y77" s="43"/>
    </row>
    <row r="78" spans="1:25" s="44" customFormat="1" ht="54" customHeight="1" x14ac:dyDescent="0.2">
      <c r="A78" s="36"/>
      <c r="B78" s="36"/>
      <c r="C78" s="36"/>
      <c r="D78" s="36"/>
      <c r="E78" s="93"/>
      <c r="F78" s="93"/>
      <c r="G78" s="88"/>
      <c r="H78" s="113"/>
      <c r="I78" s="77"/>
      <c r="J78" s="69"/>
      <c r="K78" s="36" t="s">
        <v>225</v>
      </c>
      <c r="L78" s="36" t="s">
        <v>16</v>
      </c>
      <c r="M78" s="36" t="s">
        <v>13</v>
      </c>
      <c r="N78" s="93" t="s">
        <v>232</v>
      </c>
      <c r="O78" s="36" t="s">
        <v>4</v>
      </c>
      <c r="P78" s="45" t="s">
        <v>511</v>
      </c>
      <c r="Q78" s="45" t="s">
        <v>512</v>
      </c>
      <c r="R78" s="52" t="s">
        <v>513</v>
      </c>
      <c r="S78" s="65" t="s">
        <v>392</v>
      </c>
      <c r="T78" s="114">
        <v>0</v>
      </c>
      <c r="U78" s="114">
        <v>0</v>
      </c>
      <c r="V78" s="114">
        <v>0</v>
      </c>
      <c r="W78" s="114">
        <v>50695200</v>
      </c>
      <c r="X78" s="56">
        <f t="shared" si="5"/>
        <v>55764720.000000007</v>
      </c>
      <c r="Y78" s="43"/>
    </row>
    <row r="79" spans="1:25" s="44" customFormat="1" ht="49.5" customHeight="1" x14ac:dyDescent="0.2">
      <c r="A79" s="36"/>
      <c r="B79" s="36"/>
      <c r="C79" s="36"/>
      <c r="D79" s="36"/>
      <c r="E79" s="93"/>
      <c r="F79" s="93"/>
      <c r="G79" s="88"/>
      <c r="H79" s="113"/>
      <c r="I79" s="68"/>
      <c r="J79" s="69"/>
      <c r="K79" s="35" t="s">
        <v>225</v>
      </c>
      <c r="L79" s="35" t="s">
        <v>16</v>
      </c>
      <c r="M79" s="35" t="s">
        <v>11</v>
      </c>
      <c r="N79" s="35"/>
      <c r="O79" s="36"/>
      <c r="P79" s="37" t="s">
        <v>273</v>
      </c>
      <c r="Q79" s="37"/>
      <c r="R79" s="75"/>
      <c r="S79" s="65"/>
      <c r="T79" s="114"/>
      <c r="U79" s="114"/>
      <c r="V79" s="56"/>
      <c r="W79" s="114"/>
      <c r="X79" s="56"/>
      <c r="Y79" s="43"/>
    </row>
    <row r="80" spans="1:25" s="44" customFormat="1" ht="58.5" customHeight="1" x14ac:dyDescent="0.2">
      <c r="A80" s="36"/>
      <c r="B80" s="36"/>
      <c r="C80" s="36"/>
      <c r="D80" s="36"/>
      <c r="E80" s="93"/>
      <c r="F80" s="93"/>
      <c r="G80" s="88"/>
      <c r="H80" s="113"/>
      <c r="I80" s="68"/>
      <c r="J80" s="69"/>
      <c r="K80" s="35" t="s">
        <v>225</v>
      </c>
      <c r="L80" s="35" t="s">
        <v>16</v>
      </c>
      <c r="M80" s="35" t="s">
        <v>11</v>
      </c>
      <c r="N80" s="112" t="s">
        <v>262</v>
      </c>
      <c r="O80" s="36"/>
      <c r="P80" s="37" t="s">
        <v>274</v>
      </c>
      <c r="Q80" s="37"/>
      <c r="R80" s="75"/>
      <c r="S80" s="65"/>
      <c r="T80" s="114"/>
      <c r="U80" s="114"/>
      <c r="V80" s="56"/>
      <c r="W80" s="114"/>
      <c r="X80" s="56"/>
      <c r="Y80" s="43"/>
    </row>
    <row r="81" spans="1:25" s="44" customFormat="1" ht="70.5" customHeight="1" x14ac:dyDescent="0.2">
      <c r="A81" s="36" t="s">
        <v>49</v>
      </c>
      <c r="B81" s="36" t="s">
        <v>11</v>
      </c>
      <c r="C81" s="36" t="s">
        <v>13</v>
      </c>
      <c r="D81" s="36" t="s">
        <v>11</v>
      </c>
      <c r="E81" s="93" t="s">
        <v>108</v>
      </c>
      <c r="F81" s="93" t="s">
        <v>112</v>
      </c>
      <c r="G81" s="88" t="s">
        <v>113</v>
      </c>
      <c r="H81" s="113" t="s">
        <v>370</v>
      </c>
      <c r="I81" s="77">
        <v>12</v>
      </c>
      <c r="J81" s="69" t="s">
        <v>371</v>
      </c>
      <c r="K81" s="36" t="s">
        <v>225</v>
      </c>
      <c r="L81" s="36" t="s">
        <v>16</v>
      </c>
      <c r="M81" s="36" t="s">
        <v>11</v>
      </c>
      <c r="N81" s="93" t="s">
        <v>262</v>
      </c>
      <c r="O81" s="36" t="s">
        <v>4</v>
      </c>
      <c r="P81" s="45" t="s">
        <v>275</v>
      </c>
      <c r="Q81" s="45" t="s">
        <v>272</v>
      </c>
      <c r="R81" s="52" t="s">
        <v>439</v>
      </c>
      <c r="S81" s="65"/>
      <c r="T81" s="114">
        <v>156000000</v>
      </c>
      <c r="U81" s="114">
        <v>600000000</v>
      </c>
      <c r="V81" s="114">
        <v>165319800</v>
      </c>
      <c r="W81" s="114">
        <v>0</v>
      </c>
      <c r="X81" s="56">
        <f t="shared" si="5"/>
        <v>0</v>
      </c>
      <c r="Y81" s="43"/>
    </row>
    <row r="82" spans="1:25" s="44" customFormat="1" ht="28.5" customHeight="1" x14ac:dyDescent="0.2">
      <c r="A82" s="36"/>
      <c r="B82" s="36"/>
      <c r="C82" s="36"/>
      <c r="D82" s="36"/>
      <c r="E82" s="93"/>
      <c r="F82" s="93"/>
      <c r="G82" s="88"/>
      <c r="H82" s="113"/>
      <c r="I82" s="77"/>
      <c r="J82" s="69"/>
      <c r="K82" s="36" t="s">
        <v>225</v>
      </c>
      <c r="L82" s="36" t="s">
        <v>16</v>
      </c>
      <c r="M82" s="36" t="s">
        <v>13</v>
      </c>
      <c r="N82" s="93" t="s">
        <v>232</v>
      </c>
      <c r="O82" s="36" t="s">
        <v>11</v>
      </c>
      <c r="P82" s="45" t="s">
        <v>514</v>
      </c>
      <c r="Q82" s="45" t="s">
        <v>515</v>
      </c>
      <c r="R82" s="52" t="s">
        <v>33</v>
      </c>
      <c r="S82" s="65" t="s">
        <v>392</v>
      </c>
      <c r="T82" s="114">
        <v>0</v>
      </c>
      <c r="U82" s="114">
        <v>0</v>
      </c>
      <c r="V82" s="114">
        <v>0</v>
      </c>
      <c r="W82" s="114">
        <v>41984500</v>
      </c>
      <c r="X82" s="56">
        <f t="shared" si="5"/>
        <v>46182950.000000007</v>
      </c>
      <c r="Y82" s="43"/>
    </row>
    <row r="83" spans="1:25" s="44" customFormat="1" ht="39.75" customHeight="1" x14ac:dyDescent="0.2">
      <c r="A83" s="36"/>
      <c r="B83" s="36"/>
      <c r="C83" s="36"/>
      <c r="D83" s="36"/>
      <c r="E83" s="93"/>
      <c r="F83" s="93"/>
      <c r="G83" s="88"/>
      <c r="H83" s="113"/>
      <c r="I83" s="77"/>
      <c r="J83" s="69"/>
      <c r="K83" s="36" t="s">
        <v>225</v>
      </c>
      <c r="L83" s="36" t="s">
        <v>16</v>
      </c>
      <c r="M83" s="36" t="s">
        <v>13</v>
      </c>
      <c r="N83" s="93" t="s">
        <v>232</v>
      </c>
      <c r="O83" s="36" t="s">
        <v>13</v>
      </c>
      <c r="P83" s="45" t="s">
        <v>516</v>
      </c>
      <c r="Q83" s="45" t="s">
        <v>563</v>
      </c>
      <c r="R83" s="52" t="s">
        <v>491</v>
      </c>
      <c r="S83" s="65" t="s">
        <v>562</v>
      </c>
      <c r="T83" s="114">
        <v>0</v>
      </c>
      <c r="U83" s="114">
        <v>0</v>
      </c>
      <c r="V83" s="114">
        <v>0</v>
      </c>
      <c r="W83" s="114">
        <v>132946850</v>
      </c>
      <c r="X83" s="56">
        <f t="shared" si="5"/>
        <v>146241535</v>
      </c>
      <c r="Y83" s="43"/>
    </row>
    <row r="84" spans="1:25" s="44" customFormat="1" ht="52.5" customHeight="1" x14ac:dyDescent="0.2">
      <c r="A84" s="189"/>
      <c r="B84" s="189"/>
      <c r="C84" s="189"/>
      <c r="D84" s="189"/>
      <c r="E84" s="191"/>
      <c r="F84" s="191"/>
      <c r="G84" s="88"/>
      <c r="H84" s="113"/>
      <c r="I84" s="77"/>
      <c r="J84" s="69"/>
      <c r="K84" s="189"/>
      <c r="L84" s="189"/>
      <c r="M84" s="189"/>
      <c r="N84" s="191"/>
      <c r="O84" s="189"/>
      <c r="P84" s="45"/>
      <c r="Q84" s="45" t="s">
        <v>564</v>
      </c>
      <c r="R84" s="52" t="s">
        <v>49</v>
      </c>
      <c r="S84" s="65" t="s">
        <v>410</v>
      </c>
      <c r="T84" s="114"/>
      <c r="U84" s="114"/>
      <c r="V84" s="114"/>
      <c r="W84" s="114"/>
      <c r="X84" s="56"/>
      <c r="Y84" s="43"/>
    </row>
    <row r="85" spans="1:25" s="44" customFormat="1" ht="48" customHeight="1" x14ac:dyDescent="0.2">
      <c r="A85" s="36"/>
      <c r="B85" s="36"/>
      <c r="C85" s="36"/>
      <c r="D85" s="36"/>
      <c r="E85" s="93"/>
      <c r="F85" s="93"/>
      <c r="G85" s="115"/>
      <c r="H85" s="113"/>
      <c r="I85" s="68"/>
      <c r="J85" s="69"/>
      <c r="K85" s="35" t="s">
        <v>225</v>
      </c>
      <c r="L85" s="35" t="s">
        <v>16</v>
      </c>
      <c r="M85" s="35" t="s">
        <v>13</v>
      </c>
      <c r="N85" s="35"/>
      <c r="O85" s="36"/>
      <c r="P85" s="37" t="s">
        <v>267</v>
      </c>
      <c r="Q85" s="37" t="s">
        <v>268</v>
      </c>
      <c r="R85" s="378">
        <v>1</v>
      </c>
      <c r="S85" s="379"/>
      <c r="T85" s="56"/>
      <c r="U85" s="56"/>
      <c r="V85" s="56"/>
      <c r="W85" s="56"/>
      <c r="X85" s="56"/>
      <c r="Y85" s="43"/>
    </row>
    <row r="86" spans="1:25" s="44" customFormat="1" ht="85.5" customHeight="1" x14ac:dyDescent="0.2">
      <c r="A86" s="36"/>
      <c r="B86" s="36"/>
      <c r="C86" s="36"/>
      <c r="D86" s="36"/>
      <c r="E86" s="93"/>
      <c r="F86" s="93"/>
      <c r="G86" s="115"/>
      <c r="H86" s="113"/>
      <c r="I86" s="68"/>
      <c r="J86" s="69"/>
      <c r="K86" s="35" t="s">
        <v>225</v>
      </c>
      <c r="L86" s="35" t="s">
        <v>16</v>
      </c>
      <c r="M86" s="35" t="s">
        <v>13</v>
      </c>
      <c r="N86" s="112" t="s">
        <v>262</v>
      </c>
      <c r="O86" s="36"/>
      <c r="P86" s="37" t="s">
        <v>269</v>
      </c>
      <c r="Q86" s="37" t="s">
        <v>536</v>
      </c>
      <c r="R86" s="378">
        <v>1</v>
      </c>
      <c r="S86" s="379"/>
      <c r="T86" s="56"/>
      <c r="U86" s="56"/>
      <c r="V86" s="56"/>
      <c r="W86" s="56"/>
      <c r="X86" s="56"/>
      <c r="Y86" s="43"/>
    </row>
    <row r="87" spans="1:25" s="44" customFormat="1" ht="51" customHeight="1" x14ac:dyDescent="0.2">
      <c r="A87" s="36" t="s">
        <v>49</v>
      </c>
      <c r="B87" s="36" t="s">
        <v>11</v>
      </c>
      <c r="C87" s="36" t="s">
        <v>13</v>
      </c>
      <c r="D87" s="36" t="s">
        <v>11</v>
      </c>
      <c r="E87" s="93" t="s">
        <v>108</v>
      </c>
      <c r="F87" s="93" t="s">
        <v>81</v>
      </c>
      <c r="G87" s="88" t="s">
        <v>114</v>
      </c>
      <c r="H87" s="113" t="s">
        <v>115</v>
      </c>
      <c r="I87" s="57">
        <v>4</v>
      </c>
      <c r="J87" s="48" t="s">
        <v>372</v>
      </c>
      <c r="K87" s="36" t="s">
        <v>225</v>
      </c>
      <c r="L87" s="36" t="s">
        <v>16</v>
      </c>
      <c r="M87" s="36" t="s">
        <v>13</v>
      </c>
      <c r="N87" s="93" t="s">
        <v>262</v>
      </c>
      <c r="O87" s="36" t="s">
        <v>13</v>
      </c>
      <c r="P87" s="45" t="s">
        <v>276</v>
      </c>
      <c r="Q87" s="45" t="s">
        <v>460</v>
      </c>
      <c r="R87" s="52" t="s">
        <v>296</v>
      </c>
      <c r="S87" s="65" t="s">
        <v>392</v>
      </c>
      <c r="T87" s="56">
        <v>105800000</v>
      </c>
      <c r="U87" s="56">
        <v>120000000</v>
      </c>
      <c r="V87" s="114">
        <v>85685000</v>
      </c>
      <c r="W87" s="56">
        <v>26720000</v>
      </c>
      <c r="X87" s="56">
        <f t="shared" si="5"/>
        <v>29392000.000000004</v>
      </c>
      <c r="Y87" s="43"/>
    </row>
    <row r="88" spans="1:25" s="44" customFormat="1" ht="51" customHeight="1" x14ac:dyDescent="0.2">
      <c r="A88" s="116"/>
      <c r="B88" s="116"/>
      <c r="C88" s="116"/>
      <c r="D88" s="116"/>
      <c r="E88" s="93"/>
      <c r="F88" s="93"/>
      <c r="G88" s="117"/>
      <c r="H88" s="113" t="s">
        <v>116</v>
      </c>
      <c r="I88" s="57">
        <v>2</v>
      </c>
      <c r="J88" s="48" t="s">
        <v>373</v>
      </c>
      <c r="K88" s="36" t="s">
        <v>225</v>
      </c>
      <c r="L88" s="36" t="s">
        <v>16</v>
      </c>
      <c r="M88" s="36" t="s">
        <v>13</v>
      </c>
      <c r="N88" s="93" t="s">
        <v>262</v>
      </c>
      <c r="O88" s="36" t="s">
        <v>8</v>
      </c>
      <c r="P88" s="45" t="s">
        <v>277</v>
      </c>
      <c r="Q88" s="45" t="s">
        <v>461</v>
      </c>
      <c r="R88" s="52" t="s">
        <v>33</v>
      </c>
      <c r="S88" s="65" t="s">
        <v>392</v>
      </c>
      <c r="T88" s="56">
        <v>0</v>
      </c>
      <c r="U88" s="56">
        <v>0</v>
      </c>
      <c r="V88" s="56">
        <v>0</v>
      </c>
      <c r="W88" s="56">
        <v>23069000</v>
      </c>
      <c r="X88" s="56">
        <f t="shared" si="5"/>
        <v>25375900.000000004</v>
      </c>
      <c r="Y88" s="43"/>
    </row>
    <row r="89" spans="1:25" s="44" customFormat="1" ht="51" customHeight="1" x14ac:dyDescent="0.2">
      <c r="A89" s="116"/>
      <c r="B89" s="116"/>
      <c r="C89" s="116"/>
      <c r="D89" s="116"/>
      <c r="E89" s="93"/>
      <c r="F89" s="93"/>
      <c r="G89" s="117"/>
      <c r="H89" s="113"/>
      <c r="I89" s="57"/>
      <c r="J89" s="48"/>
      <c r="K89" s="36"/>
      <c r="L89" s="36"/>
      <c r="M89" s="36"/>
      <c r="N89" s="93"/>
      <c r="O89" s="36"/>
      <c r="P89" s="45"/>
      <c r="Q89" s="45" t="s">
        <v>462</v>
      </c>
      <c r="R89" s="52" t="s">
        <v>33</v>
      </c>
      <c r="S89" s="65" t="s">
        <v>392</v>
      </c>
      <c r="T89" s="56"/>
      <c r="U89" s="56"/>
      <c r="V89" s="56"/>
      <c r="W89" s="56"/>
      <c r="X89" s="56"/>
      <c r="Y89" s="43"/>
    </row>
    <row r="90" spans="1:25" s="44" customFormat="1" ht="43.5" customHeight="1" x14ac:dyDescent="0.2">
      <c r="A90" s="116"/>
      <c r="B90" s="116"/>
      <c r="C90" s="116"/>
      <c r="D90" s="116"/>
      <c r="E90" s="93"/>
      <c r="F90" s="93"/>
      <c r="G90" s="117"/>
      <c r="H90" s="113"/>
      <c r="I90" s="57"/>
      <c r="J90" s="48"/>
      <c r="K90" s="36"/>
      <c r="L90" s="36"/>
      <c r="M90" s="36"/>
      <c r="N90" s="93"/>
      <c r="O90" s="36"/>
      <c r="P90" s="45"/>
      <c r="Q90" s="45" t="s">
        <v>463</v>
      </c>
      <c r="R90" s="52" t="s">
        <v>33</v>
      </c>
      <c r="S90" s="65" t="s">
        <v>392</v>
      </c>
      <c r="T90" s="56"/>
      <c r="U90" s="56"/>
      <c r="V90" s="56"/>
      <c r="W90" s="56"/>
      <c r="X90" s="56"/>
      <c r="Y90" s="43"/>
    </row>
    <row r="91" spans="1:25" s="44" customFormat="1" ht="48.75" customHeight="1" x14ac:dyDescent="0.2">
      <c r="A91" s="116"/>
      <c r="B91" s="116"/>
      <c r="C91" s="116"/>
      <c r="D91" s="116"/>
      <c r="E91" s="93"/>
      <c r="F91" s="93"/>
      <c r="G91" s="117"/>
      <c r="H91" s="113" t="s">
        <v>117</v>
      </c>
      <c r="I91" s="57">
        <v>10</v>
      </c>
      <c r="J91" s="48" t="s">
        <v>374</v>
      </c>
      <c r="K91" s="36" t="s">
        <v>225</v>
      </c>
      <c r="L91" s="36" t="s">
        <v>16</v>
      </c>
      <c r="M91" s="36" t="s">
        <v>13</v>
      </c>
      <c r="N91" s="93" t="s">
        <v>262</v>
      </c>
      <c r="O91" s="36" t="s">
        <v>14</v>
      </c>
      <c r="P91" s="45" t="s">
        <v>404</v>
      </c>
      <c r="Q91" s="45" t="s">
        <v>464</v>
      </c>
      <c r="R91" s="52" t="s">
        <v>108</v>
      </c>
      <c r="S91" s="65" t="s">
        <v>392</v>
      </c>
      <c r="T91" s="56">
        <v>0</v>
      </c>
      <c r="U91" s="56">
        <v>0</v>
      </c>
      <c r="V91" s="56">
        <v>0</v>
      </c>
      <c r="W91" s="56">
        <v>51896200</v>
      </c>
      <c r="X91" s="56">
        <f t="shared" si="5"/>
        <v>57085820.000000007</v>
      </c>
      <c r="Y91" s="43"/>
    </row>
    <row r="92" spans="1:25" s="44" customFormat="1" ht="42.75" customHeight="1" x14ac:dyDescent="0.2">
      <c r="A92" s="116"/>
      <c r="B92" s="116"/>
      <c r="C92" s="116"/>
      <c r="D92" s="116"/>
      <c r="E92" s="93"/>
      <c r="F92" s="93"/>
      <c r="G92" s="117"/>
      <c r="H92" s="113"/>
      <c r="I92" s="57"/>
      <c r="J92" s="48"/>
      <c r="K92" s="36"/>
      <c r="L92" s="36"/>
      <c r="M92" s="36"/>
      <c r="N92" s="93"/>
      <c r="O92" s="36"/>
      <c r="P92" s="45"/>
      <c r="Q92" s="45" t="s">
        <v>465</v>
      </c>
      <c r="R92" s="52" t="s">
        <v>444</v>
      </c>
      <c r="S92" s="65" t="s">
        <v>392</v>
      </c>
      <c r="T92" s="56"/>
      <c r="U92" s="56"/>
      <c r="V92" s="56"/>
      <c r="W92" s="56"/>
      <c r="X92" s="56"/>
      <c r="Y92" s="43"/>
    </row>
    <row r="93" spans="1:25" s="44" customFormat="1" ht="49.5" customHeight="1" x14ac:dyDescent="0.2">
      <c r="A93" s="35" t="s">
        <v>49</v>
      </c>
      <c r="B93" s="35" t="s">
        <v>11</v>
      </c>
      <c r="C93" s="35" t="s">
        <v>13</v>
      </c>
      <c r="D93" s="35" t="s">
        <v>11</v>
      </c>
      <c r="E93" s="112" t="s">
        <v>118</v>
      </c>
      <c r="F93" s="36"/>
      <c r="G93" s="107" t="s">
        <v>119</v>
      </c>
      <c r="H93" s="38" t="s">
        <v>120</v>
      </c>
      <c r="I93" s="57"/>
      <c r="J93" s="48"/>
      <c r="K93" s="35" t="s">
        <v>225</v>
      </c>
      <c r="L93" s="35" t="s">
        <v>16</v>
      </c>
      <c r="M93" s="35" t="s">
        <v>13</v>
      </c>
      <c r="N93" s="35"/>
      <c r="O93" s="36"/>
      <c r="P93" s="37" t="s">
        <v>267</v>
      </c>
      <c r="Q93" s="37" t="s">
        <v>268</v>
      </c>
      <c r="R93" s="378">
        <v>1</v>
      </c>
      <c r="S93" s="379"/>
      <c r="T93" s="56"/>
      <c r="U93" s="56"/>
      <c r="V93" s="56"/>
      <c r="W93" s="56"/>
      <c r="X93" s="56"/>
      <c r="Y93" s="43"/>
    </row>
    <row r="94" spans="1:25" s="44" customFormat="1" ht="62.25" customHeight="1" x14ac:dyDescent="0.2">
      <c r="A94" s="36" t="s">
        <v>49</v>
      </c>
      <c r="B94" s="36" t="s">
        <v>11</v>
      </c>
      <c r="C94" s="36" t="s">
        <v>13</v>
      </c>
      <c r="D94" s="36" t="s">
        <v>11</v>
      </c>
      <c r="E94" s="93" t="s">
        <v>118</v>
      </c>
      <c r="F94" s="93" t="s">
        <v>52</v>
      </c>
      <c r="G94" s="88" t="s">
        <v>121</v>
      </c>
      <c r="H94" s="67" t="s">
        <v>122</v>
      </c>
      <c r="I94" s="77">
        <v>134</v>
      </c>
      <c r="J94" s="48" t="s">
        <v>375</v>
      </c>
      <c r="K94" s="35" t="s">
        <v>225</v>
      </c>
      <c r="L94" s="35" t="s">
        <v>16</v>
      </c>
      <c r="M94" s="35" t="s">
        <v>13</v>
      </c>
      <c r="N94" s="112" t="s">
        <v>279</v>
      </c>
      <c r="O94" s="36"/>
      <c r="P94" s="37" t="s">
        <v>280</v>
      </c>
      <c r="Q94" s="37" t="s">
        <v>537</v>
      </c>
      <c r="R94" s="75" t="s">
        <v>538</v>
      </c>
      <c r="S94" s="138" t="s">
        <v>539</v>
      </c>
      <c r="T94" s="56">
        <v>1188000000</v>
      </c>
      <c r="U94" s="56">
        <v>700000000</v>
      </c>
      <c r="V94" s="56">
        <v>93117000</v>
      </c>
      <c r="W94" s="56">
        <v>0</v>
      </c>
      <c r="X94" s="56">
        <v>0</v>
      </c>
      <c r="Y94" s="43"/>
    </row>
    <row r="95" spans="1:25" s="44" customFormat="1" ht="42" customHeight="1" x14ac:dyDescent="0.2">
      <c r="A95" s="36"/>
      <c r="B95" s="36"/>
      <c r="C95" s="36"/>
      <c r="D95" s="36"/>
      <c r="E95" s="93"/>
      <c r="F95" s="93"/>
      <c r="G95" s="88"/>
      <c r="H95" s="67" t="s">
        <v>123</v>
      </c>
      <c r="I95" s="77">
        <v>100</v>
      </c>
      <c r="J95" s="48" t="s">
        <v>375</v>
      </c>
      <c r="K95" s="36" t="s">
        <v>225</v>
      </c>
      <c r="L95" s="36" t="s">
        <v>16</v>
      </c>
      <c r="M95" s="36" t="s">
        <v>13</v>
      </c>
      <c r="N95" s="93" t="s">
        <v>279</v>
      </c>
      <c r="O95" s="36" t="s">
        <v>4</v>
      </c>
      <c r="P95" s="45" t="s">
        <v>281</v>
      </c>
      <c r="Q95" s="45" t="s">
        <v>466</v>
      </c>
      <c r="R95" s="52" t="s">
        <v>425</v>
      </c>
      <c r="S95" s="65" t="s">
        <v>393</v>
      </c>
      <c r="T95" s="56">
        <v>0</v>
      </c>
      <c r="U95" s="56">
        <v>0</v>
      </c>
      <c r="V95" s="56">
        <v>0</v>
      </c>
      <c r="W95" s="56">
        <v>96104320</v>
      </c>
      <c r="X95" s="56">
        <f t="shared" si="5"/>
        <v>105714752.00000001</v>
      </c>
      <c r="Y95" s="43"/>
    </row>
    <row r="96" spans="1:25" s="44" customFormat="1" ht="36" customHeight="1" x14ac:dyDescent="0.2">
      <c r="A96" s="116"/>
      <c r="B96" s="116"/>
      <c r="C96" s="116"/>
      <c r="D96" s="116"/>
      <c r="E96" s="116"/>
      <c r="F96" s="36"/>
      <c r="G96" s="117"/>
      <c r="H96" s="46"/>
      <c r="I96" s="57"/>
      <c r="J96" s="48"/>
      <c r="K96" s="36" t="s">
        <v>225</v>
      </c>
      <c r="L96" s="36" t="s">
        <v>16</v>
      </c>
      <c r="M96" s="36" t="s">
        <v>13</v>
      </c>
      <c r="N96" s="93" t="s">
        <v>279</v>
      </c>
      <c r="O96" s="36" t="s">
        <v>13</v>
      </c>
      <c r="P96" s="45" t="s">
        <v>282</v>
      </c>
      <c r="Q96" s="45"/>
      <c r="R96" s="52"/>
      <c r="S96" s="65"/>
      <c r="T96" s="56"/>
      <c r="U96" s="56"/>
      <c r="V96" s="56"/>
      <c r="W96" s="56"/>
      <c r="X96" s="56"/>
      <c r="Y96" s="43"/>
    </row>
    <row r="97" spans="1:25" s="44" customFormat="1" ht="42.75" customHeight="1" x14ac:dyDescent="0.2">
      <c r="A97" s="36" t="s">
        <v>49</v>
      </c>
      <c r="B97" s="36" t="s">
        <v>11</v>
      </c>
      <c r="C97" s="36" t="s">
        <v>13</v>
      </c>
      <c r="D97" s="36" t="s">
        <v>11</v>
      </c>
      <c r="E97" s="93" t="s">
        <v>118</v>
      </c>
      <c r="F97" s="93" t="s">
        <v>112</v>
      </c>
      <c r="G97" s="88" t="s">
        <v>124</v>
      </c>
      <c r="H97" s="67" t="s">
        <v>125</v>
      </c>
      <c r="I97" s="77">
        <v>8</v>
      </c>
      <c r="J97" s="48" t="s">
        <v>376</v>
      </c>
      <c r="K97" s="375" t="s">
        <v>225</v>
      </c>
      <c r="L97" s="375" t="s">
        <v>16</v>
      </c>
      <c r="M97" s="375" t="s">
        <v>13</v>
      </c>
      <c r="N97" s="423" t="s">
        <v>279</v>
      </c>
      <c r="O97" s="375" t="s">
        <v>11</v>
      </c>
      <c r="P97" s="375" t="s">
        <v>283</v>
      </c>
      <c r="Q97" s="45" t="s">
        <v>467</v>
      </c>
      <c r="R97" s="52" t="s">
        <v>401</v>
      </c>
      <c r="S97" s="65" t="s">
        <v>384</v>
      </c>
      <c r="T97" s="79">
        <v>402000000</v>
      </c>
      <c r="U97" s="79">
        <v>300000000</v>
      </c>
      <c r="V97" s="79">
        <v>283661500</v>
      </c>
      <c r="W97" s="422">
        <v>413674236</v>
      </c>
      <c r="X97" s="419">
        <f>W97*1.1</f>
        <v>455041659.60000002</v>
      </c>
      <c r="Y97" s="380"/>
    </row>
    <row r="98" spans="1:25" s="44" customFormat="1" ht="36.75" customHeight="1" x14ac:dyDescent="0.2">
      <c r="A98" s="116"/>
      <c r="B98" s="116"/>
      <c r="C98" s="116"/>
      <c r="D98" s="116"/>
      <c r="E98" s="116"/>
      <c r="F98" s="36"/>
      <c r="G98" s="117"/>
      <c r="H98" s="67" t="s">
        <v>126</v>
      </c>
      <c r="I98" s="77">
        <v>9</v>
      </c>
      <c r="J98" s="48" t="s">
        <v>379</v>
      </c>
      <c r="K98" s="375"/>
      <c r="L98" s="375"/>
      <c r="M98" s="375"/>
      <c r="N98" s="423"/>
      <c r="O98" s="375"/>
      <c r="P98" s="375"/>
      <c r="Q98" s="45" t="s">
        <v>468</v>
      </c>
      <c r="R98" s="52" t="s">
        <v>470</v>
      </c>
      <c r="S98" s="65" t="s">
        <v>471</v>
      </c>
      <c r="T98" s="79">
        <v>0</v>
      </c>
      <c r="U98" s="79">
        <v>0</v>
      </c>
      <c r="V98" s="79">
        <v>0</v>
      </c>
      <c r="W98" s="422"/>
      <c r="X98" s="419"/>
      <c r="Y98" s="380"/>
    </row>
    <row r="99" spans="1:25" s="44" customFormat="1" ht="36.75" customHeight="1" x14ac:dyDescent="0.2">
      <c r="A99" s="36" t="s">
        <v>49</v>
      </c>
      <c r="B99" s="36" t="s">
        <v>11</v>
      </c>
      <c r="C99" s="36" t="s">
        <v>13</v>
      </c>
      <c r="D99" s="36" t="s">
        <v>11</v>
      </c>
      <c r="E99" s="93" t="s">
        <v>118</v>
      </c>
      <c r="F99" s="93" t="s">
        <v>60</v>
      </c>
      <c r="G99" s="88" t="s">
        <v>127</v>
      </c>
      <c r="H99" s="67" t="s">
        <v>128</v>
      </c>
      <c r="I99" s="77">
        <v>5</v>
      </c>
      <c r="J99" s="48" t="s">
        <v>377</v>
      </c>
      <c r="K99" s="375"/>
      <c r="L99" s="375"/>
      <c r="M99" s="375"/>
      <c r="N99" s="423"/>
      <c r="O99" s="375"/>
      <c r="P99" s="375"/>
      <c r="Q99" s="45" t="s">
        <v>469</v>
      </c>
      <c r="R99" s="52" t="s">
        <v>399</v>
      </c>
      <c r="S99" s="65" t="s">
        <v>392</v>
      </c>
      <c r="T99" s="79">
        <v>76800000</v>
      </c>
      <c r="U99" s="79">
        <v>500000000</v>
      </c>
      <c r="V99" s="79">
        <v>7284200</v>
      </c>
      <c r="W99" s="422"/>
      <c r="X99" s="419"/>
      <c r="Y99" s="380"/>
    </row>
    <row r="100" spans="1:25" s="44" customFormat="1" ht="39.75" customHeight="1" x14ac:dyDescent="0.2">
      <c r="A100" s="35" t="s">
        <v>49</v>
      </c>
      <c r="B100" s="35" t="s">
        <v>11</v>
      </c>
      <c r="C100" s="35" t="s">
        <v>13</v>
      </c>
      <c r="D100" s="35" t="s">
        <v>11</v>
      </c>
      <c r="E100" s="112" t="s">
        <v>129</v>
      </c>
      <c r="F100" s="36"/>
      <c r="G100" s="107" t="s">
        <v>130</v>
      </c>
      <c r="H100" s="38" t="s">
        <v>131</v>
      </c>
      <c r="I100" s="89"/>
      <c r="J100" s="90"/>
      <c r="K100" s="35" t="s">
        <v>225</v>
      </c>
      <c r="L100" s="35" t="s">
        <v>16</v>
      </c>
      <c r="M100" s="35" t="s">
        <v>8</v>
      </c>
      <c r="N100" s="35"/>
      <c r="O100" s="36"/>
      <c r="P100" s="37" t="s">
        <v>285</v>
      </c>
      <c r="Q100" s="37" t="s">
        <v>268</v>
      </c>
      <c r="R100" s="378">
        <v>1</v>
      </c>
      <c r="S100" s="379"/>
      <c r="T100" s="56"/>
      <c r="U100" s="56"/>
      <c r="V100" s="56"/>
      <c r="W100" s="56"/>
      <c r="X100" s="56"/>
      <c r="Y100" s="43"/>
    </row>
    <row r="101" spans="1:25" s="44" customFormat="1" ht="39" customHeight="1" x14ac:dyDescent="0.2">
      <c r="A101" s="36" t="s">
        <v>49</v>
      </c>
      <c r="B101" s="36" t="s">
        <v>11</v>
      </c>
      <c r="C101" s="36" t="s">
        <v>13</v>
      </c>
      <c r="D101" s="36" t="s">
        <v>11</v>
      </c>
      <c r="E101" s="93" t="s">
        <v>129</v>
      </c>
      <c r="F101" s="93" t="s">
        <v>52</v>
      </c>
      <c r="G101" s="88" t="s">
        <v>132</v>
      </c>
      <c r="H101" s="67" t="s">
        <v>133</v>
      </c>
      <c r="I101" s="77">
        <v>20</v>
      </c>
      <c r="J101" s="69" t="s">
        <v>378</v>
      </c>
      <c r="K101" s="35" t="s">
        <v>225</v>
      </c>
      <c r="L101" s="35" t="s">
        <v>16</v>
      </c>
      <c r="M101" s="35" t="s">
        <v>8</v>
      </c>
      <c r="N101" s="112" t="s">
        <v>262</v>
      </c>
      <c r="O101" s="36"/>
      <c r="P101" s="37" t="s">
        <v>284</v>
      </c>
      <c r="Q101" s="42" t="s">
        <v>540</v>
      </c>
      <c r="R101" s="139" t="s">
        <v>541</v>
      </c>
      <c r="S101" s="137" t="s">
        <v>474</v>
      </c>
      <c r="T101" s="56">
        <v>210000000</v>
      </c>
      <c r="U101" s="56">
        <v>220000000</v>
      </c>
      <c r="V101" s="56">
        <v>139355000</v>
      </c>
      <c r="W101" s="56">
        <v>0</v>
      </c>
      <c r="X101" s="56">
        <v>0</v>
      </c>
      <c r="Y101" s="43"/>
    </row>
    <row r="102" spans="1:25" s="44" customFormat="1" ht="42" customHeight="1" x14ac:dyDescent="0.2">
      <c r="A102" s="116"/>
      <c r="B102" s="116"/>
      <c r="C102" s="116"/>
      <c r="D102" s="116"/>
      <c r="E102" s="116"/>
      <c r="F102" s="36"/>
      <c r="G102" s="117"/>
      <c r="H102" s="67" t="s">
        <v>134</v>
      </c>
      <c r="I102" s="68">
        <v>6</v>
      </c>
      <c r="J102" s="69" t="s">
        <v>380</v>
      </c>
      <c r="K102" s="36" t="s">
        <v>225</v>
      </c>
      <c r="L102" s="36" t="s">
        <v>16</v>
      </c>
      <c r="M102" s="36" t="s">
        <v>8</v>
      </c>
      <c r="N102" s="93" t="s">
        <v>262</v>
      </c>
      <c r="O102" s="36" t="s">
        <v>11</v>
      </c>
      <c r="P102" s="45" t="s">
        <v>286</v>
      </c>
      <c r="Q102" s="45"/>
      <c r="R102" s="52"/>
      <c r="S102" s="65"/>
      <c r="T102" s="56"/>
      <c r="U102" s="56"/>
      <c r="V102" s="56"/>
      <c r="W102" s="56"/>
      <c r="X102" s="56"/>
      <c r="Y102" s="43"/>
    </row>
    <row r="103" spans="1:25" s="44" customFormat="1" ht="39" customHeight="1" x14ac:dyDescent="0.2">
      <c r="A103" s="116"/>
      <c r="B103" s="116"/>
      <c r="C103" s="116"/>
      <c r="D103" s="116"/>
      <c r="E103" s="116"/>
      <c r="F103" s="36"/>
      <c r="G103" s="117"/>
      <c r="H103" s="67" t="s">
        <v>135</v>
      </c>
      <c r="I103" s="68">
        <v>9</v>
      </c>
      <c r="J103" s="69" t="s">
        <v>381</v>
      </c>
      <c r="K103" s="36" t="s">
        <v>225</v>
      </c>
      <c r="L103" s="36" t="s">
        <v>16</v>
      </c>
      <c r="M103" s="36" t="s">
        <v>8</v>
      </c>
      <c r="N103" s="93" t="s">
        <v>262</v>
      </c>
      <c r="O103" s="36" t="s">
        <v>13</v>
      </c>
      <c r="P103" s="45" t="s">
        <v>287</v>
      </c>
      <c r="Q103" s="45"/>
      <c r="R103" s="52"/>
      <c r="S103" s="65"/>
      <c r="T103" s="56"/>
      <c r="U103" s="56"/>
      <c r="V103" s="56"/>
      <c r="W103" s="56"/>
      <c r="X103" s="56"/>
      <c r="Y103" s="43"/>
    </row>
    <row r="104" spans="1:25" s="44" customFormat="1" ht="39.75" customHeight="1" x14ac:dyDescent="0.2">
      <c r="A104" s="116"/>
      <c r="B104" s="116"/>
      <c r="C104" s="116"/>
      <c r="D104" s="116"/>
      <c r="E104" s="116"/>
      <c r="F104" s="36"/>
      <c r="G104" s="117"/>
      <c r="H104" s="67"/>
      <c r="I104" s="68"/>
      <c r="J104" s="69"/>
      <c r="K104" s="36" t="s">
        <v>225</v>
      </c>
      <c r="L104" s="36" t="s">
        <v>16</v>
      </c>
      <c r="M104" s="36" t="s">
        <v>8</v>
      </c>
      <c r="N104" s="93" t="s">
        <v>262</v>
      </c>
      <c r="O104" s="36" t="s">
        <v>12</v>
      </c>
      <c r="P104" s="45" t="s">
        <v>288</v>
      </c>
      <c r="Q104" s="45"/>
      <c r="R104" s="52"/>
      <c r="S104" s="65"/>
      <c r="T104" s="56"/>
      <c r="U104" s="56"/>
      <c r="V104" s="56"/>
      <c r="W104" s="56"/>
      <c r="X104" s="56"/>
      <c r="Y104" s="43"/>
    </row>
    <row r="105" spans="1:25" s="44" customFormat="1" ht="37.5" customHeight="1" x14ac:dyDescent="0.2">
      <c r="A105" s="116"/>
      <c r="B105" s="116"/>
      <c r="C105" s="116"/>
      <c r="D105" s="116"/>
      <c r="E105" s="116"/>
      <c r="F105" s="36"/>
      <c r="G105" s="117"/>
      <c r="H105" s="67"/>
      <c r="I105" s="68"/>
      <c r="J105" s="69"/>
      <c r="K105" s="36" t="s">
        <v>225</v>
      </c>
      <c r="L105" s="36" t="s">
        <v>16</v>
      </c>
      <c r="M105" s="36" t="s">
        <v>8</v>
      </c>
      <c r="N105" s="93" t="s">
        <v>262</v>
      </c>
      <c r="O105" s="36" t="s">
        <v>8</v>
      </c>
      <c r="P105" s="45" t="s">
        <v>289</v>
      </c>
      <c r="Q105" s="45" t="s">
        <v>472</v>
      </c>
      <c r="R105" s="52" t="s">
        <v>473</v>
      </c>
      <c r="S105" s="65" t="s">
        <v>474</v>
      </c>
      <c r="T105" s="56">
        <v>0</v>
      </c>
      <c r="U105" s="56">
        <v>0</v>
      </c>
      <c r="V105" s="56">
        <v>0</v>
      </c>
      <c r="W105" s="56">
        <v>100000000</v>
      </c>
      <c r="X105" s="56">
        <f>W105*1.1</f>
        <v>110000000.00000001</v>
      </c>
      <c r="Y105" s="43"/>
    </row>
    <row r="106" spans="1:25" s="44" customFormat="1" ht="36.75" customHeight="1" x14ac:dyDescent="0.2">
      <c r="A106" s="35" t="s">
        <v>49</v>
      </c>
      <c r="B106" s="35" t="s">
        <v>11</v>
      </c>
      <c r="C106" s="35" t="s">
        <v>13</v>
      </c>
      <c r="D106" s="35" t="s">
        <v>11</v>
      </c>
      <c r="E106" s="112" t="s">
        <v>136</v>
      </c>
      <c r="F106" s="36"/>
      <c r="G106" s="107" t="s">
        <v>137</v>
      </c>
      <c r="H106" s="38" t="s">
        <v>138</v>
      </c>
      <c r="I106" s="89"/>
      <c r="J106" s="90"/>
      <c r="K106" s="35" t="s">
        <v>225</v>
      </c>
      <c r="L106" s="35" t="s">
        <v>16</v>
      </c>
      <c r="M106" s="35" t="s">
        <v>12</v>
      </c>
      <c r="N106" s="112"/>
      <c r="O106" s="36"/>
      <c r="P106" s="37" t="s">
        <v>293</v>
      </c>
      <c r="Q106" s="43"/>
      <c r="R106" s="77"/>
      <c r="S106" s="65"/>
      <c r="T106" s="56"/>
      <c r="U106" s="56"/>
      <c r="V106" s="56"/>
      <c r="W106" s="56"/>
      <c r="X106" s="56"/>
      <c r="Y106" s="43"/>
    </row>
    <row r="107" spans="1:25" s="44" customFormat="1" ht="46.5" customHeight="1" x14ac:dyDescent="0.2">
      <c r="A107" s="36" t="s">
        <v>49</v>
      </c>
      <c r="B107" s="36" t="s">
        <v>11</v>
      </c>
      <c r="C107" s="36" t="s">
        <v>13</v>
      </c>
      <c r="D107" s="36" t="s">
        <v>11</v>
      </c>
      <c r="E107" s="93" t="s">
        <v>136</v>
      </c>
      <c r="F107" s="93" t="s">
        <v>52</v>
      </c>
      <c r="G107" s="88" t="s">
        <v>139</v>
      </c>
      <c r="H107" s="67" t="s">
        <v>140</v>
      </c>
      <c r="I107" s="77">
        <v>2</v>
      </c>
      <c r="J107" s="69" t="s">
        <v>382</v>
      </c>
      <c r="K107" s="35" t="s">
        <v>225</v>
      </c>
      <c r="L107" s="35" t="s">
        <v>16</v>
      </c>
      <c r="M107" s="35" t="s">
        <v>12</v>
      </c>
      <c r="N107" s="112" t="s">
        <v>232</v>
      </c>
      <c r="O107" s="36"/>
      <c r="P107" s="37" t="s">
        <v>517</v>
      </c>
      <c r="Q107" s="42" t="s">
        <v>565</v>
      </c>
      <c r="R107" s="139">
        <v>1</v>
      </c>
      <c r="S107" s="137" t="s">
        <v>410</v>
      </c>
      <c r="T107" s="56">
        <v>87600000</v>
      </c>
      <c r="U107" s="56">
        <v>114399000</v>
      </c>
      <c r="V107" s="56">
        <v>102998000</v>
      </c>
      <c r="W107" s="56">
        <v>0</v>
      </c>
      <c r="X107" s="56">
        <v>0</v>
      </c>
      <c r="Y107" s="61" t="s">
        <v>291</v>
      </c>
    </row>
    <row r="108" spans="1:25" s="44" customFormat="1" ht="46.5" customHeight="1" x14ac:dyDescent="0.2">
      <c r="A108" s="36"/>
      <c r="B108" s="36"/>
      <c r="C108" s="36"/>
      <c r="D108" s="36"/>
      <c r="E108" s="93"/>
      <c r="F108" s="93"/>
      <c r="G108" s="88"/>
      <c r="H108" s="67"/>
      <c r="I108" s="77"/>
      <c r="J108" s="69"/>
      <c r="K108" s="36" t="s">
        <v>225</v>
      </c>
      <c r="L108" s="36" t="s">
        <v>16</v>
      </c>
      <c r="M108" s="36" t="s">
        <v>12</v>
      </c>
      <c r="N108" s="93" t="s">
        <v>232</v>
      </c>
      <c r="O108" s="36" t="s">
        <v>4</v>
      </c>
      <c r="P108" s="45" t="s">
        <v>566</v>
      </c>
      <c r="Q108" s="45" t="s">
        <v>518</v>
      </c>
      <c r="R108" s="77">
        <v>1</v>
      </c>
      <c r="S108" s="65" t="s">
        <v>410</v>
      </c>
      <c r="T108" s="56">
        <v>0</v>
      </c>
      <c r="U108" s="56">
        <v>0</v>
      </c>
      <c r="V108" s="56">
        <v>0</v>
      </c>
      <c r="W108" s="56">
        <v>88342190</v>
      </c>
      <c r="X108" s="56">
        <f t="shared" ref="X108:X124" si="6">W108*1.1</f>
        <v>97176409.000000015</v>
      </c>
      <c r="Y108" s="61"/>
    </row>
    <row r="109" spans="1:25" s="44" customFormat="1" ht="48" customHeight="1" x14ac:dyDescent="0.2">
      <c r="A109" s="36"/>
      <c r="B109" s="36"/>
      <c r="C109" s="36"/>
      <c r="D109" s="36"/>
      <c r="E109" s="93"/>
      <c r="F109" s="93"/>
      <c r="G109" s="88"/>
      <c r="H109" s="67"/>
      <c r="I109" s="68"/>
      <c r="J109" s="69"/>
      <c r="K109" s="35" t="s">
        <v>225</v>
      </c>
      <c r="L109" s="35" t="s">
        <v>16</v>
      </c>
      <c r="M109" s="35" t="s">
        <v>13</v>
      </c>
      <c r="N109" s="35"/>
      <c r="O109" s="36"/>
      <c r="P109" s="37" t="s">
        <v>267</v>
      </c>
      <c r="Q109" s="37" t="s">
        <v>268</v>
      </c>
      <c r="R109" s="378">
        <v>1</v>
      </c>
      <c r="S109" s="379"/>
      <c r="T109" s="56"/>
      <c r="U109" s="56"/>
      <c r="V109" s="56"/>
      <c r="W109" s="56"/>
      <c r="X109" s="56"/>
      <c r="Y109" s="43"/>
    </row>
    <row r="110" spans="1:25" s="44" customFormat="1" ht="112.5" customHeight="1" x14ac:dyDescent="0.2">
      <c r="A110" s="36"/>
      <c r="B110" s="36"/>
      <c r="C110" s="36"/>
      <c r="D110" s="36"/>
      <c r="E110" s="93"/>
      <c r="F110" s="93"/>
      <c r="G110" s="117"/>
      <c r="H110" s="67"/>
      <c r="I110" s="68"/>
      <c r="J110" s="69"/>
      <c r="K110" s="35" t="s">
        <v>225</v>
      </c>
      <c r="L110" s="35" t="s">
        <v>16</v>
      </c>
      <c r="M110" s="35" t="s">
        <v>13</v>
      </c>
      <c r="N110" s="112" t="s">
        <v>262</v>
      </c>
      <c r="O110" s="36"/>
      <c r="P110" s="37" t="s">
        <v>269</v>
      </c>
      <c r="Q110" s="37" t="s">
        <v>536</v>
      </c>
      <c r="R110" s="378">
        <v>1</v>
      </c>
      <c r="S110" s="379"/>
      <c r="T110" s="56"/>
      <c r="U110" s="56"/>
      <c r="V110" s="56"/>
      <c r="W110" s="56"/>
      <c r="X110" s="56"/>
      <c r="Y110" s="43"/>
    </row>
    <row r="111" spans="1:25" s="44" customFormat="1" ht="48" customHeight="1" x14ac:dyDescent="0.2">
      <c r="A111" s="36" t="s">
        <v>49</v>
      </c>
      <c r="B111" s="36" t="s">
        <v>11</v>
      </c>
      <c r="C111" s="36" t="s">
        <v>13</v>
      </c>
      <c r="D111" s="36" t="s">
        <v>11</v>
      </c>
      <c r="E111" s="93" t="s">
        <v>136</v>
      </c>
      <c r="F111" s="93" t="s">
        <v>54</v>
      </c>
      <c r="G111" s="88" t="s">
        <v>141</v>
      </c>
      <c r="H111" s="67" t="s">
        <v>142</v>
      </c>
      <c r="I111" s="77">
        <v>1</v>
      </c>
      <c r="J111" s="69" t="s">
        <v>383</v>
      </c>
      <c r="K111" s="36" t="s">
        <v>225</v>
      </c>
      <c r="L111" s="36" t="s">
        <v>16</v>
      </c>
      <c r="M111" s="36" t="s">
        <v>13</v>
      </c>
      <c r="N111" s="93" t="s">
        <v>262</v>
      </c>
      <c r="O111" s="36" t="s">
        <v>4</v>
      </c>
      <c r="P111" s="45" t="s">
        <v>292</v>
      </c>
      <c r="Q111" s="45" t="s">
        <v>475</v>
      </c>
      <c r="R111" s="52" t="s">
        <v>225</v>
      </c>
      <c r="S111" s="65" t="s">
        <v>379</v>
      </c>
      <c r="T111" s="56">
        <v>98900000</v>
      </c>
      <c r="U111" s="56">
        <v>98900000</v>
      </c>
      <c r="V111" s="56">
        <v>47686000</v>
      </c>
      <c r="W111" s="56">
        <v>187684000</v>
      </c>
      <c r="X111" s="56">
        <f t="shared" si="6"/>
        <v>206452400.00000003</v>
      </c>
      <c r="Y111" s="43"/>
    </row>
    <row r="112" spans="1:25" s="44" customFormat="1" ht="15.75" customHeight="1" x14ac:dyDescent="0.2">
      <c r="A112" s="36"/>
      <c r="B112" s="36"/>
      <c r="C112" s="36"/>
      <c r="D112" s="36"/>
      <c r="E112" s="93"/>
      <c r="F112" s="93"/>
      <c r="G112" s="117"/>
      <c r="H112" s="67" t="s">
        <v>143</v>
      </c>
      <c r="I112" s="77">
        <v>1</v>
      </c>
      <c r="J112" s="69" t="s">
        <v>383</v>
      </c>
      <c r="K112" s="35"/>
      <c r="L112" s="35"/>
      <c r="M112" s="35"/>
      <c r="N112" s="112"/>
      <c r="O112" s="36"/>
      <c r="P112" s="37"/>
      <c r="Q112" s="43"/>
      <c r="R112" s="77"/>
      <c r="S112" s="65"/>
      <c r="T112" s="56"/>
      <c r="U112" s="56"/>
      <c r="V112" s="56"/>
      <c r="W112" s="56"/>
      <c r="X112" s="56"/>
      <c r="Y112" s="43"/>
    </row>
    <row r="113" spans="1:25" s="44" customFormat="1" ht="26.25" customHeight="1" x14ac:dyDescent="0.2">
      <c r="A113" s="36" t="s">
        <v>49</v>
      </c>
      <c r="B113" s="36" t="s">
        <v>11</v>
      </c>
      <c r="C113" s="36" t="s">
        <v>13</v>
      </c>
      <c r="D113" s="36" t="s">
        <v>11</v>
      </c>
      <c r="E113" s="93" t="s">
        <v>136</v>
      </c>
      <c r="F113" s="93" t="s">
        <v>112</v>
      </c>
      <c r="G113" s="88" t="s">
        <v>144</v>
      </c>
      <c r="H113" s="67" t="s">
        <v>145</v>
      </c>
      <c r="I113" s="77">
        <v>1</v>
      </c>
      <c r="J113" s="69" t="s">
        <v>383</v>
      </c>
      <c r="K113" s="36" t="s">
        <v>225</v>
      </c>
      <c r="L113" s="36" t="s">
        <v>16</v>
      </c>
      <c r="M113" s="36" t="s">
        <v>13</v>
      </c>
      <c r="N113" s="93" t="s">
        <v>262</v>
      </c>
      <c r="O113" s="36" t="s">
        <v>11</v>
      </c>
      <c r="P113" s="45" t="s">
        <v>290</v>
      </c>
      <c r="Q113" s="45" t="s">
        <v>476</v>
      </c>
      <c r="R113" s="52" t="s">
        <v>477</v>
      </c>
      <c r="S113" s="65" t="s">
        <v>478</v>
      </c>
      <c r="T113" s="56">
        <v>72500000</v>
      </c>
      <c r="U113" s="56">
        <v>72500000</v>
      </c>
      <c r="V113" s="56">
        <v>28058000</v>
      </c>
      <c r="W113" s="56">
        <v>92402215</v>
      </c>
      <c r="X113" s="56">
        <f t="shared" si="6"/>
        <v>101642436.50000001</v>
      </c>
      <c r="Y113" s="43"/>
    </row>
    <row r="114" spans="1:25" s="44" customFormat="1" ht="30" customHeight="1" x14ac:dyDescent="0.2">
      <c r="A114" s="36"/>
      <c r="B114" s="36"/>
      <c r="C114" s="36"/>
      <c r="D114" s="36"/>
      <c r="E114" s="93"/>
      <c r="F114" s="93"/>
      <c r="G114" s="88"/>
      <c r="H114" s="67"/>
      <c r="I114" s="68"/>
      <c r="J114" s="69"/>
      <c r="K114" s="35" t="s">
        <v>225</v>
      </c>
      <c r="L114" s="35" t="s">
        <v>16</v>
      </c>
      <c r="M114" s="35" t="s">
        <v>12</v>
      </c>
      <c r="N114" s="35"/>
      <c r="O114" s="36"/>
      <c r="P114" s="37" t="s">
        <v>293</v>
      </c>
      <c r="Q114" s="37" t="s">
        <v>268</v>
      </c>
      <c r="R114" s="378">
        <v>1</v>
      </c>
      <c r="S114" s="379"/>
      <c r="T114" s="56"/>
      <c r="U114" s="56"/>
      <c r="V114" s="56"/>
      <c r="W114" s="56"/>
      <c r="X114" s="56"/>
      <c r="Y114" s="43"/>
    </row>
    <row r="115" spans="1:25" s="44" customFormat="1" ht="36" customHeight="1" x14ac:dyDescent="0.2">
      <c r="A115" s="36" t="s">
        <v>49</v>
      </c>
      <c r="B115" s="36" t="s">
        <v>11</v>
      </c>
      <c r="C115" s="36" t="s">
        <v>13</v>
      </c>
      <c r="D115" s="36" t="s">
        <v>11</v>
      </c>
      <c r="E115" s="93" t="s">
        <v>136</v>
      </c>
      <c r="F115" s="93" t="s">
        <v>58</v>
      </c>
      <c r="G115" s="88" t="s">
        <v>146</v>
      </c>
      <c r="H115" s="67" t="s">
        <v>147</v>
      </c>
      <c r="I115" s="77">
        <v>1</v>
      </c>
      <c r="J115" s="69" t="s">
        <v>383</v>
      </c>
      <c r="K115" s="35" t="s">
        <v>225</v>
      </c>
      <c r="L115" s="35" t="s">
        <v>16</v>
      </c>
      <c r="M115" s="35" t="s">
        <v>12</v>
      </c>
      <c r="N115" s="112" t="s">
        <v>262</v>
      </c>
      <c r="O115" s="36"/>
      <c r="P115" s="37" t="s">
        <v>294</v>
      </c>
      <c r="Q115" s="37"/>
      <c r="R115" s="75"/>
      <c r="S115" s="65"/>
      <c r="T115" s="56">
        <v>78000000</v>
      </c>
      <c r="U115" s="56">
        <v>78000000</v>
      </c>
      <c r="V115" s="56">
        <v>48342000</v>
      </c>
      <c r="W115" s="56">
        <v>0</v>
      </c>
      <c r="X115" s="56">
        <v>0</v>
      </c>
      <c r="Y115" s="43"/>
    </row>
    <row r="116" spans="1:25" s="44" customFormat="1" ht="69.75" customHeight="1" x14ac:dyDescent="0.2">
      <c r="A116" s="36"/>
      <c r="B116" s="36"/>
      <c r="C116" s="36"/>
      <c r="D116" s="36"/>
      <c r="E116" s="93"/>
      <c r="F116" s="93"/>
      <c r="G116" s="88"/>
      <c r="H116" s="67"/>
      <c r="I116" s="68"/>
      <c r="J116" s="69"/>
      <c r="K116" s="36" t="s">
        <v>225</v>
      </c>
      <c r="L116" s="36" t="s">
        <v>16</v>
      </c>
      <c r="M116" s="36" t="s">
        <v>12</v>
      </c>
      <c r="N116" s="93" t="s">
        <v>262</v>
      </c>
      <c r="O116" s="36" t="s">
        <v>4</v>
      </c>
      <c r="P116" s="45" t="s">
        <v>295</v>
      </c>
      <c r="Q116" s="45" t="s">
        <v>272</v>
      </c>
      <c r="R116" s="52"/>
      <c r="S116" s="65"/>
      <c r="T116" s="56">
        <v>0</v>
      </c>
      <c r="U116" s="56">
        <v>0</v>
      </c>
      <c r="V116" s="56">
        <v>0</v>
      </c>
      <c r="W116" s="56">
        <v>0</v>
      </c>
      <c r="X116" s="56">
        <v>0</v>
      </c>
      <c r="Y116" s="43"/>
    </row>
    <row r="117" spans="1:25" s="44" customFormat="1" ht="15.75" customHeight="1" x14ac:dyDescent="0.2">
      <c r="A117" s="36"/>
      <c r="B117" s="36"/>
      <c r="C117" s="36"/>
      <c r="D117" s="36"/>
      <c r="E117" s="93"/>
      <c r="F117" s="93"/>
      <c r="G117" s="115"/>
      <c r="H117" s="67"/>
      <c r="I117" s="68"/>
      <c r="J117" s="69"/>
      <c r="K117" s="76"/>
      <c r="L117" s="76"/>
      <c r="M117" s="76"/>
      <c r="N117" s="76"/>
      <c r="O117" s="76"/>
      <c r="P117" s="43"/>
      <c r="Q117" s="43"/>
      <c r="R117" s="77"/>
      <c r="S117" s="65"/>
      <c r="T117" s="56"/>
      <c r="U117" s="56"/>
      <c r="V117" s="56"/>
      <c r="W117" s="56"/>
      <c r="X117" s="56"/>
      <c r="Y117" s="43"/>
    </row>
    <row r="118" spans="1:25" s="44" customFormat="1" ht="43.5" customHeight="1" x14ac:dyDescent="0.2">
      <c r="A118" s="35" t="s">
        <v>49</v>
      </c>
      <c r="B118" s="35" t="s">
        <v>11</v>
      </c>
      <c r="C118" s="35" t="s">
        <v>13</v>
      </c>
      <c r="D118" s="35" t="s">
        <v>11</v>
      </c>
      <c r="E118" s="35" t="s">
        <v>148</v>
      </c>
      <c r="F118" s="36"/>
      <c r="G118" s="107" t="s">
        <v>149</v>
      </c>
      <c r="H118" s="38" t="s">
        <v>150</v>
      </c>
      <c r="I118" s="68"/>
      <c r="J118" s="69"/>
      <c r="K118" s="35" t="s">
        <v>296</v>
      </c>
      <c r="L118" s="35" t="s">
        <v>185</v>
      </c>
      <c r="M118" s="35" t="s">
        <v>13</v>
      </c>
      <c r="N118" s="116"/>
      <c r="O118" s="36"/>
      <c r="P118" s="38" t="s">
        <v>297</v>
      </c>
      <c r="Q118" s="37" t="s">
        <v>268</v>
      </c>
      <c r="R118" s="378">
        <v>1</v>
      </c>
      <c r="S118" s="379"/>
      <c r="T118" s="56"/>
      <c r="U118" s="56"/>
      <c r="V118" s="56"/>
      <c r="W118" s="56"/>
      <c r="X118" s="56"/>
      <c r="Y118" s="43"/>
    </row>
    <row r="119" spans="1:25" s="44" customFormat="1" ht="39.75" customHeight="1" x14ac:dyDescent="0.2">
      <c r="A119" s="36" t="s">
        <v>49</v>
      </c>
      <c r="B119" s="36" t="s">
        <v>11</v>
      </c>
      <c r="C119" s="36" t="s">
        <v>13</v>
      </c>
      <c r="D119" s="36" t="s">
        <v>11</v>
      </c>
      <c r="E119" s="36" t="s">
        <v>148</v>
      </c>
      <c r="F119" s="36" t="s">
        <v>81</v>
      </c>
      <c r="G119" s="45" t="s">
        <v>151</v>
      </c>
      <c r="H119" s="118" t="s">
        <v>152</v>
      </c>
      <c r="I119" s="57">
        <v>15</v>
      </c>
      <c r="J119" s="48" t="s">
        <v>384</v>
      </c>
      <c r="K119" s="35" t="s">
        <v>296</v>
      </c>
      <c r="L119" s="35" t="s">
        <v>185</v>
      </c>
      <c r="M119" s="35" t="s">
        <v>13</v>
      </c>
      <c r="N119" s="35" t="s">
        <v>279</v>
      </c>
      <c r="O119" s="36"/>
      <c r="P119" s="38" t="s">
        <v>299</v>
      </c>
      <c r="Q119" s="38" t="s">
        <v>542</v>
      </c>
      <c r="R119" s="89">
        <v>10</v>
      </c>
      <c r="S119" s="137" t="s">
        <v>386</v>
      </c>
      <c r="T119" s="54">
        <v>63360000</v>
      </c>
      <c r="U119" s="54">
        <v>75000000</v>
      </c>
      <c r="V119" s="55">
        <v>88190900</v>
      </c>
      <c r="W119" s="56">
        <v>0</v>
      </c>
      <c r="X119" s="56">
        <v>0</v>
      </c>
      <c r="Y119" s="43"/>
    </row>
    <row r="120" spans="1:25" s="44" customFormat="1" ht="28.5" customHeight="1" x14ac:dyDescent="0.2">
      <c r="A120" s="36"/>
      <c r="B120" s="36"/>
      <c r="C120" s="36"/>
      <c r="D120" s="36"/>
      <c r="E120" s="36"/>
      <c r="F120" s="36"/>
      <c r="G120" s="119"/>
      <c r="H120" s="118" t="s">
        <v>153</v>
      </c>
      <c r="I120" s="120">
        <v>2</v>
      </c>
      <c r="J120" s="121" t="s">
        <v>386</v>
      </c>
      <c r="K120" s="76"/>
      <c r="L120" s="76"/>
      <c r="M120" s="76"/>
      <c r="N120" s="76"/>
      <c r="O120" s="76"/>
      <c r="P120" s="43"/>
      <c r="Q120" s="43"/>
      <c r="R120" s="77"/>
      <c r="S120" s="65"/>
      <c r="T120" s="56"/>
      <c r="U120" s="56"/>
      <c r="V120" s="56"/>
      <c r="W120" s="56"/>
      <c r="X120" s="56"/>
      <c r="Y120" s="43"/>
    </row>
    <row r="121" spans="1:25" s="44" customFormat="1" ht="15.75" customHeight="1" x14ac:dyDescent="0.2">
      <c r="A121" s="36"/>
      <c r="B121" s="36"/>
      <c r="C121" s="36"/>
      <c r="D121" s="36"/>
      <c r="E121" s="36"/>
      <c r="F121" s="36"/>
      <c r="G121" s="119"/>
      <c r="H121" s="118" t="s">
        <v>154</v>
      </c>
      <c r="I121" s="120"/>
      <c r="J121" s="121"/>
      <c r="K121" s="76"/>
      <c r="L121" s="76"/>
      <c r="M121" s="76"/>
      <c r="N121" s="76"/>
      <c r="O121" s="76"/>
      <c r="P121" s="43"/>
      <c r="Q121" s="43"/>
      <c r="R121" s="77"/>
      <c r="S121" s="65"/>
      <c r="T121" s="56"/>
      <c r="U121" s="56"/>
      <c r="V121" s="56"/>
      <c r="W121" s="56"/>
      <c r="X121" s="56"/>
      <c r="Y121" s="43"/>
    </row>
    <row r="122" spans="1:25" s="44" customFormat="1" ht="27.75" customHeight="1" x14ac:dyDescent="0.2">
      <c r="A122" s="36"/>
      <c r="B122" s="36"/>
      <c r="C122" s="36"/>
      <c r="D122" s="36"/>
      <c r="E122" s="36"/>
      <c r="F122" s="36"/>
      <c r="G122" s="119"/>
      <c r="H122" s="118" t="s">
        <v>155</v>
      </c>
      <c r="I122" s="120">
        <v>9</v>
      </c>
      <c r="J122" s="48" t="s">
        <v>384</v>
      </c>
      <c r="K122" s="76"/>
      <c r="L122" s="76"/>
      <c r="M122" s="76"/>
      <c r="N122" s="76"/>
      <c r="O122" s="76"/>
      <c r="P122" s="43"/>
      <c r="Q122" s="43"/>
      <c r="R122" s="77"/>
      <c r="S122" s="65"/>
      <c r="T122" s="56"/>
      <c r="U122" s="56"/>
      <c r="V122" s="56"/>
      <c r="W122" s="56"/>
      <c r="X122" s="56"/>
      <c r="Y122" s="43"/>
    </row>
    <row r="123" spans="1:25" s="44" customFormat="1" ht="51" customHeight="1" x14ac:dyDescent="0.2">
      <c r="A123" s="36" t="s">
        <v>49</v>
      </c>
      <c r="B123" s="36" t="s">
        <v>11</v>
      </c>
      <c r="C123" s="36" t="s">
        <v>13</v>
      </c>
      <c r="D123" s="36" t="s">
        <v>11</v>
      </c>
      <c r="E123" s="36" t="s">
        <v>148</v>
      </c>
      <c r="F123" s="36" t="s">
        <v>61</v>
      </c>
      <c r="G123" s="45" t="s">
        <v>156</v>
      </c>
      <c r="H123" s="118" t="s">
        <v>157</v>
      </c>
      <c r="I123" s="120"/>
      <c r="J123" s="121"/>
      <c r="K123" s="36" t="s">
        <v>296</v>
      </c>
      <c r="L123" s="36" t="s">
        <v>185</v>
      </c>
      <c r="M123" s="36" t="s">
        <v>12</v>
      </c>
      <c r="N123" s="36" t="s">
        <v>279</v>
      </c>
      <c r="O123" s="36" t="s">
        <v>4</v>
      </c>
      <c r="P123" s="61" t="s">
        <v>300</v>
      </c>
      <c r="Q123" s="61" t="s">
        <v>479</v>
      </c>
      <c r="R123" s="122" t="s">
        <v>480</v>
      </c>
      <c r="S123" s="65" t="s">
        <v>387</v>
      </c>
      <c r="T123" s="54">
        <v>635400000</v>
      </c>
      <c r="U123" s="54">
        <v>750000000</v>
      </c>
      <c r="V123" s="55">
        <v>523539700</v>
      </c>
      <c r="W123" s="79">
        <v>4905900</v>
      </c>
      <c r="X123" s="56">
        <f t="shared" si="6"/>
        <v>5396490</v>
      </c>
      <c r="Y123" s="43"/>
    </row>
    <row r="124" spans="1:25" s="44" customFormat="1" ht="40.5" customHeight="1" x14ac:dyDescent="0.2">
      <c r="A124" s="36"/>
      <c r="B124" s="36"/>
      <c r="C124" s="36"/>
      <c r="D124" s="36"/>
      <c r="E124" s="36"/>
      <c r="F124" s="36"/>
      <c r="G124" s="45"/>
      <c r="H124" s="118" t="s">
        <v>158</v>
      </c>
      <c r="I124" s="120">
        <v>5</v>
      </c>
      <c r="J124" s="121" t="s">
        <v>385</v>
      </c>
      <c r="K124" s="36" t="s">
        <v>296</v>
      </c>
      <c r="L124" s="36" t="s">
        <v>185</v>
      </c>
      <c r="M124" s="36" t="s">
        <v>12</v>
      </c>
      <c r="N124" s="36" t="s">
        <v>279</v>
      </c>
      <c r="O124" s="36" t="s">
        <v>11</v>
      </c>
      <c r="P124" s="61" t="s">
        <v>302</v>
      </c>
      <c r="Q124" s="61" t="s">
        <v>481</v>
      </c>
      <c r="R124" s="122">
        <v>5</v>
      </c>
      <c r="S124" s="65" t="s">
        <v>385</v>
      </c>
      <c r="T124" s="56">
        <v>0</v>
      </c>
      <c r="U124" s="56">
        <v>0</v>
      </c>
      <c r="V124" s="56">
        <v>0</v>
      </c>
      <c r="W124" s="56">
        <v>362011970</v>
      </c>
      <c r="X124" s="56">
        <f t="shared" si="6"/>
        <v>398213167.00000006</v>
      </c>
      <c r="Y124" s="43"/>
    </row>
    <row r="125" spans="1:25" s="44" customFormat="1" ht="39.75" customHeight="1" x14ac:dyDescent="0.2">
      <c r="A125" s="61"/>
      <c r="B125" s="61"/>
      <c r="C125" s="61"/>
      <c r="D125" s="61"/>
      <c r="E125" s="61"/>
      <c r="F125" s="61"/>
      <c r="G125" s="45"/>
      <c r="H125" s="118" t="s">
        <v>159</v>
      </c>
      <c r="I125" s="120">
        <v>2</v>
      </c>
      <c r="J125" s="121" t="s">
        <v>385</v>
      </c>
      <c r="K125" s="36" t="s">
        <v>296</v>
      </c>
      <c r="L125" s="36" t="s">
        <v>185</v>
      </c>
      <c r="M125" s="36" t="s">
        <v>12</v>
      </c>
      <c r="N125" s="36" t="s">
        <v>279</v>
      </c>
      <c r="O125" s="36" t="s">
        <v>13</v>
      </c>
      <c r="P125" s="61" t="s">
        <v>303</v>
      </c>
      <c r="Q125" s="61"/>
      <c r="R125" s="122"/>
      <c r="S125" s="65"/>
      <c r="T125" s="56"/>
      <c r="U125" s="56"/>
      <c r="V125" s="56"/>
      <c r="W125" s="56">
        <v>0</v>
      </c>
      <c r="X125" s="56"/>
      <c r="Y125" s="43"/>
    </row>
    <row r="126" spans="1:25" s="44" customFormat="1" ht="30" customHeight="1" x14ac:dyDescent="0.2">
      <c r="A126" s="61"/>
      <c r="B126" s="61"/>
      <c r="C126" s="61"/>
      <c r="D126" s="61"/>
      <c r="E126" s="61"/>
      <c r="F126" s="61"/>
      <c r="G126" s="45"/>
      <c r="H126" s="118" t="s">
        <v>160</v>
      </c>
      <c r="I126" s="120">
        <v>1</v>
      </c>
      <c r="J126" s="121" t="s">
        <v>385</v>
      </c>
      <c r="K126" s="76"/>
      <c r="L126" s="76"/>
      <c r="M126" s="76"/>
      <c r="N126" s="76"/>
      <c r="O126" s="76"/>
      <c r="P126" s="43"/>
      <c r="Q126" s="43"/>
      <c r="R126" s="77"/>
      <c r="S126" s="65"/>
      <c r="T126" s="56"/>
      <c r="U126" s="56"/>
      <c r="V126" s="56"/>
      <c r="W126" s="56"/>
      <c r="X126" s="56"/>
      <c r="Y126" s="43"/>
    </row>
    <row r="127" spans="1:25" s="44" customFormat="1" ht="28.5" customHeight="1" x14ac:dyDescent="0.2">
      <c r="A127" s="61"/>
      <c r="B127" s="61"/>
      <c r="C127" s="61"/>
      <c r="D127" s="61"/>
      <c r="E127" s="61"/>
      <c r="F127" s="61"/>
      <c r="G127" s="45"/>
      <c r="H127" s="123" t="s">
        <v>161</v>
      </c>
      <c r="I127" s="120">
        <v>1</v>
      </c>
      <c r="J127" s="121" t="s">
        <v>385</v>
      </c>
      <c r="K127" s="76"/>
      <c r="L127" s="76"/>
      <c r="M127" s="76"/>
      <c r="N127" s="76"/>
      <c r="O127" s="76"/>
      <c r="P127" s="43"/>
      <c r="Q127" s="43"/>
      <c r="R127" s="77"/>
      <c r="S127" s="65"/>
      <c r="T127" s="56"/>
      <c r="U127" s="56"/>
      <c r="V127" s="56"/>
      <c r="W127" s="56"/>
      <c r="X127" s="56"/>
      <c r="Y127" s="43"/>
    </row>
    <row r="128" spans="1:25" s="44" customFormat="1" ht="29.25" customHeight="1" x14ac:dyDescent="0.2">
      <c r="A128" s="61"/>
      <c r="B128" s="61"/>
      <c r="C128" s="61"/>
      <c r="D128" s="61"/>
      <c r="E128" s="61"/>
      <c r="F128" s="61"/>
      <c r="G128" s="45"/>
      <c r="H128" s="123" t="s">
        <v>162</v>
      </c>
      <c r="I128" s="122">
        <v>9</v>
      </c>
      <c r="J128" s="124" t="s">
        <v>386</v>
      </c>
      <c r="K128" s="76"/>
      <c r="L128" s="76"/>
      <c r="M128" s="76"/>
      <c r="N128" s="76"/>
      <c r="O128" s="76"/>
      <c r="P128" s="43"/>
      <c r="Q128" s="43"/>
      <c r="R128" s="77"/>
      <c r="S128" s="65"/>
      <c r="T128" s="56"/>
      <c r="U128" s="56"/>
      <c r="V128" s="56"/>
      <c r="W128" s="56"/>
      <c r="X128" s="56"/>
      <c r="Y128" s="43"/>
    </row>
    <row r="129" spans="1:25" s="44" customFormat="1" ht="27.75" customHeight="1" x14ac:dyDescent="0.2">
      <c r="A129" s="61"/>
      <c r="B129" s="61"/>
      <c r="C129" s="61"/>
      <c r="D129" s="61"/>
      <c r="E129" s="61"/>
      <c r="F129" s="61"/>
      <c r="G129" s="45"/>
      <c r="H129" s="123" t="s">
        <v>163</v>
      </c>
      <c r="I129" s="122">
        <v>1</v>
      </c>
      <c r="J129" s="124" t="s">
        <v>386</v>
      </c>
      <c r="K129" s="76"/>
      <c r="L129" s="76"/>
      <c r="M129" s="76"/>
      <c r="N129" s="76"/>
      <c r="O129" s="76"/>
      <c r="P129" s="43"/>
      <c r="Q129" s="43"/>
      <c r="R129" s="77"/>
      <c r="S129" s="65"/>
      <c r="T129" s="56"/>
      <c r="U129" s="56"/>
      <c r="V129" s="56"/>
      <c r="W129" s="56"/>
      <c r="X129" s="56"/>
      <c r="Y129" s="43"/>
    </row>
    <row r="130" spans="1:25" s="44" customFormat="1" ht="25.5" customHeight="1" x14ac:dyDescent="0.2">
      <c r="A130" s="116"/>
      <c r="B130" s="116"/>
      <c r="C130" s="116"/>
      <c r="D130" s="116"/>
      <c r="E130" s="116"/>
      <c r="F130" s="36"/>
      <c r="G130" s="45"/>
      <c r="H130" s="118" t="s">
        <v>164</v>
      </c>
      <c r="I130" s="120"/>
      <c r="J130" s="121"/>
      <c r="K130" s="76"/>
      <c r="L130" s="76"/>
      <c r="M130" s="76"/>
      <c r="N130" s="76"/>
      <c r="O130" s="76"/>
      <c r="P130" s="43"/>
      <c r="Q130" s="43"/>
      <c r="R130" s="77"/>
      <c r="S130" s="65"/>
      <c r="T130" s="56"/>
      <c r="U130" s="56"/>
      <c r="V130" s="56"/>
      <c r="W130" s="56"/>
      <c r="X130" s="56"/>
      <c r="Y130" s="43"/>
    </row>
    <row r="131" spans="1:25" s="44" customFormat="1" ht="35.25" customHeight="1" x14ac:dyDescent="0.2">
      <c r="A131" s="36" t="s">
        <v>49</v>
      </c>
      <c r="B131" s="36" t="s">
        <v>11</v>
      </c>
      <c r="C131" s="36" t="s">
        <v>13</v>
      </c>
      <c r="D131" s="36" t="s">
        <v>11</v>
      </c>
      <c r="E131" s="93" t="s">
        <v>148</v>
      </c>
      <c r="F131" s="36" t="s">
        <v>165</v>
      </c>
      <c r="G131" s="45" t="s">
        <v>166</v>
      </c>
      <c r="H131" s="118" t="s">
        <v>167</v>
      </c>
      <c r="I131" s="120">
        <v>1</v>
      </c>
      <c r="J131" s="121" t="s">
        <v>387</v>
      </c>
      <c r="K131" s="35" t="s">
        <v>296</v>
      </c>
      <c r="L131" s="35" t="s">
        <v>185</v>
      </c>
      <c r="M131" s="35" t="s">
        <v>13</v>
      </c>
      <c r="N131" s="35" t="s">
        <v>279</v>
      </c>
      <c r="O131" s="36"/>
      <c r="P131" s="38" t="s">
        <v>299</v>
      </c>
      <c r="Q131" s="38" t="s">
        <v>542</v>
      </c>
      <c r="R131" s="89">
        <v>10</v>
      </c>
      <c r="S131" s="137" t="s">
        <v>386</v>
      </c>
      <c r="T131" s="54">
        <v>22900000</v>
      </c>
      <c r="U131" s="54">
        <v>40000000</v>
      </c>
      <c r="V131" s="106">
        <v>31676000</v>
      </c>
      <c r="W131" s="140">
        <v>0</v>
      </c>
      <c r="X131" s="140">
        <v>0</v>
      </c>
      <c r="Y131" s="43"/>
    </row>
    <row r="132" spans="1:25" s="44" customFormat="1" ht="37.5" customHeight="1" x14ac:dyDescent="0.2">
      <c r="A132" s="116"/>
      <c r="B132" s="116"/>
      <c r="C132" s="116"/>
      <c r="D132" s="116"/>
      <c r="E132" s="116"/>
      <c r="F132" s="36"/>
      <c r="G132" s="119"/>
      <c r="H132" s="118" t="s">
        <v>168</v>
      </c>
      <c r="I132" s="120">
        <v>12</v>
      </c>
      <c r="J132" s="121" t="s">
        <v>388</v>
      </c>
      <c r="K132" s="36" t="s">
        <v>296</v>
      </c>
      <c r="L132" s="36" t="s">
        <v>185</v>
      </c>
      <c r="M132" s="36" t="s">
        <v>13</v>
      </c>
      <c r="N132" s="36" t="s">
        <v>258</v>
      </c>
      <c r="O132" s="36" t="s">
        <v>12</v>
      </c>
      <c r="P132" s="61" t="s">
        <v>304</v>
      </c>
      <c r="Q132" s="61" t="s">
        <v>482</v>
      </c>
      <c r="R132" s="122">
        <v>1</v>
      </c>
      <c r="S132" s="65" t="s">
        <v>387</v>
      </c>
      <c r="T132" s="56"/>
      <c r="U132" s="56"/>
      <c r="V132" s="56"/>
      <c r="W132" s="420">
        <v>70931800</v>
      </c>
      <c r="X132" s="420">
        <f>W132*1.1</f>
        <v>78024980</v>
      </c>
      <c r="Y132" s="43"/>
    </row>
    <row r="133" spans="1:25" s="44" customFormat="1" ht="52.5" customHeight="1" x14ac:dyDescent="0.2">
      <c r="A133" s="116"/>
      <c r="B133" s="116"/>
      <c r="C133" s="116"/>
      <c r="D133" s="116"/>
      <c r="E133" s="116"/>
      <c r="F133" s="36"/>
      <c r="G133" s="119"/>
      <c r="H133" s="118" t="s">
        <v>169</v>
      </c>
      <c r="I133" s="120">
        <v>1</v>
      </c>
      <c r="J133" s="121" t="s">
        <v>386</v>
      </c>
      <c r="K133" s="76"/>
      <c r="L133" s="76"/>
      <c r="M133" s="76"/>
      <c r="N133" s="76"/>
      <c r="O133" s="76"/>
      <c r="P133" s="43"/>
      <c r="Q133" s="46" t="s">
        <v>483</v>
      </c>
      <c r="R133" s="77">
        <v>12</v>
      </c>
      <c r="S133" s="65" t="s">
        <v>388</v>
      </c>
      <c r="T133" s="56"/>
      <c r="U133" s="56"/>
      <c r="V133" s="56"/>
      <c r="W133" s="424"/>
      <c r="X133" s="424"/>
      <c r="Y133" s="43"/>
    </row>
    <row r="134" spans="1:25" s="44" customFormat="1" ht="26.25" customHeight="1" x14ac:dyDescent="0.2">
      <c r="A134" s="116"/>
      <c r="B134" s="116"/>
      <c r="C134" s="116"/>
      <c r="D134" s="116"/>
      <c r="E134" s="116"/>
      <c r="F134" s="36"/>
      <c r="G134" s="119"/>
      <c r="H134" s="123" t="s">
        <v>170</v>
      </c>
      <c r="I134" s="122">
        <v>1</v>
      </c>
      <c r="J134" s="124" t="s">
        <v>387</v>
      </c>
      <c r="K134" s="76"/>
      <c r="L134" s="76"/>
      <c r="M134" s="76"/>
      <c r="N134" s="76"/>
      <c r="O134" s="76"/>
      <c r="P134" s="43"/>
      <c r="Q134" s="46" t="s">
        <v>484</v>
      </c>
      <c r="R134" s="77">
        <v>1</v>
      </c>
      <c r="S134" s="65" t="s">
        <v>386</v>
      </c>
      <c r="T134" s="56"/>
      <c r="U134" s="56"/>
      <c r="V134" s="56"/>
      <c r="W134" s="424"/>
      <c r="X134" s="424"/>
      <c r="Y134" s="43"/>
    </row>
    <row r="135" spans="1:25" s="44" customFormat="1" ht="39" customHeight="1" x14ac:dyDescent="0.2">
      <c r="A135" s="116"/>
      <c r="B135" s="116"/>
      <c r="C135" s="116"/>
      <c r="D135" s="116"/>
      <c r="E135" s="116"/>
      <c r="F135" s="36"/>
      <c r="G135" s="125"/>
      <c r="H135" s="123"/>
      <c r="I135" s="122"/>
      <c r="J135" s="124"/>
      <c r="K135" s="76"/>
      <c r="L135" s="76"/>
      <c r="M135" s="76"/>
      <c r="N135" s="76"/>
      <c r="O135" s="76"/>
      <c r="P135" s="43"/>
      <c r="Q135" s="46" t="s">
        <v>551</v>
      </c>
      <c r="R135" s="77">
        <v>1</v>
      </c>
      <c r="S135" s="65" t="s">
        <v>485</v>
      </c>
      <c r="T135" s="56"/>
      <c r="U135" s="56"/>
      <c r="V135" s="56"/>
      <c r="W135" s="421"/>
      <c r="X135" s="421"/>
      <c r="Y135" s="43"/>
    </row>
    <row r="136" spans="1:25" s="44" customFormat="1" ht="39" customHeight="1" x14ac:dyDescent="0.2">
      <c r="A136" s="36" t="s">
        <v>49</v>
      </c>
      <c r="B136" s="36" t="s">
        <v>11</v>
      </c>
      <c r="C136" s="36" t="s">
        <v>13</v>
      </c>
      <c r="D136" s="36" t="s">
        <v>11</v>
      </c>
      <c r="E136" s="36" t="s">
        <v>148</v>
      </c>
      <c r="F136" s="36" t="s">
        <v>62</v>
      </c>
      <c r="G136" s="88" t="s">
        <v>171</v>
      </c>
      <c r="H136" s="61" t="s">
        <v>172</v>
      </c>
      <c r="I136" s="122">
        <v>12</v>
      </c>
      <c r="J136" s="124" t="s">
        <v>388</v>
      </c>
      <c r="K136" s="35" t="s">
        <v>296</v>
      </c>
      <c r="L136" s="35" t="s">
        <v>185</v>
      </c>
      <c r="M136" s="35" t="s">
        <v>13</v>
      </c>
      <c r="N136" s="35" t="s">
        <v>279</v>
      </c>
      <c r="O136" s="36"/>
      <c r="P136" s="38" t="s">
        <v>299</v>
      </c>
      <c r="Q136" s="38" t="s">
        <v>542</v>
      </c>
      <c r="R136" s="89">
        <v>10</v>
      </c>
      <c r="S136" s="137" t="s">
        <v>386</v>
      </c>
      <c r="T136" s="54">
        <v>340920000</v>
      </c>
      <c r="U136" s="54">
        <v>378713600</v>
      </c>
      <c r="V136" s="106">
        <v>323705100</v>
      </c>
      <c r="W136" s="56">
        <v>0</v>
      </c>
      <c r="X136" s="56">
        <v>0</v>
      </c>
      <c r="Y136" s="43"/>
    </row>
    <row r="137" spans="1:25" s="44" customFormat="1" ht="51" customHeight="1" x14ac:dyDescent="0.2">
      <c r="A137" s="116"/>
      <c r="B137" s="116"/>
      <c r="C137" s="116"/>
      <c r="D137" s="116"/>
      <c r="E137" s="116"/>
      <c r="F137" s="36"/>
      <c r="G137" s="61"/>
      <c r="H137" s="118" t="s">
        <v>173</v>
      </c>
      <c r="I137" s="120">
        <v>1</v>
      </c>
      <c r="J137" s="121" t="s">
        <v>386</v>
      </c>
      <c r="K137" s="36" t="s">
        <v>296</v>
      </c>
      <c r="L137" s="36" t="s">
        <v>185</v>
      </c>
      <c r="M137" s="36" t="s">
        <v>13</v>
      </c>
      <c r="N137" s="36" t="s">
        <v>279</v>
      </c>
      <c r="O137" s="126" t="s">
        <v>14</v>
      </c>
      <c r="P137" s="61" t="s">
        <v>305</v>
      </c>
      <c r="Q137" s="61" t="s">
        <v>486</v>
      </c>
      <c r="R137" s="122">
        <v>6</v>
      </c>
      <c r="S137" s="65" t="s">
        <v>386</v>
      </c>
      <c r="T137" s="56">
        <v>0</v>
      </c>
      <c r="U137" s="56">
        <v>0</v>
      </c>
      <c r="V137" s="56">
        <v>0</v>
      </c>
      <c r="W137" s="56">
        <v>919604100</v>
      </c>
      <c r="X137" s="56">
        <f>W137*1.1</f>
        <v>1011564510.0000001</v>
      </c>
      <c r="Y137" s="43"/>
    </row>
    <row r="138" spans="1:25" s="44" customFormat="1" ht="51" customHeight="1" x14ac:dyDescent="0.2">
      <c r="A138" s="116"/>
      <c r="B138" s="116"/>
      <c r="C138" s="116"/>
      <c r="D138" s="116"/>
      <c r="E138" s="116"/>
      <c r="F138" s="36"/>
      <c r="G138" s="61"/>
      <c r="H138" s="118"/>
      <c r="I138" s="120"/>
      <c r="J138" s="121"/>
      <c r="K138" s="36"/>
      <c r="L138" s="36"/>
      <c r="M138" s="36"/>
      <c r="N138" s="36"/>
      <c r="O138" s="126"/>
      <c r="P138" s="61"/>
      <c r="Q138" s="61" t="s">
        <v>487</v>
      </c>
      <c r="R138" s="127">
        <v>1500000</v>
      </c>
      <c r="S138" s="65" t="s">
        <v>488</v>
      </c>
      <c r="T138" s="56"/>
      <c r="U138" s="56"/>
      <c r="V138" s="56"/>
      <c r="W138" s="56"/>
      <c r="X138" s="56"/>
      <c r="Y138" s="43"/>
    </row>
    <row r="139" spans="1:25" s="44" customFormat="1" ht="51" customHeight="1" x14ac:dyDescent="0.2">
      <c r="A139" s="116"/>
      <c r="B139" s="116"/>
      <c r="C139" s="116"/>
      <c r="D139" s="116"/>
      <c r="E139" s="116"/>
      <c r="F139" s="36"/>
      <c r="G139" s="61"/>
      <c r="H139" s="118"/>
      <c r="I139" s="120"/>
      <c r="J139" s="121"/>
      <c r="K139" s="36" t="s">
        <v>296</v>
      </c>
      <c r="L139" s="36" t="s">
        <v>185</v>
      </c>
      <c r="M139" s="36" t="s">
        <v>13</v>
      </c>
      <c r="N139" s="36" t="s">
        <v>279</v>
      </c>
      <c r="O139" s="126" t="s">
        <v>8</v>
      </c>
      <c r="P139" s="61" t="s">
        <v>527</v>
      </c>
      <c r="Q139" s="61" t="s">
        <v>528</v>
      </c>
      <c r="R139" s="122">
        <v>9</v>
      </c>
      <c r="S139" s="65" t="s">
        <v>385</v>
      </c>
      <c r="T139" s="56">
        <v>0</v>
      </c>
      <c r="U139" s="56">
        <v>0</v>
      </c>
      <c r="V139" s="56">
        <v>0</v>
      </c>
      <c r="W139" s="56">
        <v>52464500</v>
      </c>
      <c r="X139" s="56">
        <f t="shared" ref="X139:X148" si="7">W139*1.1</f>
        <v>57710950.000000007</v>
      </c>
      <c r="Y139" s="43"/>
    </row>
    <row r="140" spans="1:25" s="44" customFormat="1" ht="41.25" customHeight="1" x14ac:dyDescent="0.2">
      <c r="A140" s="35" t="s">
        <v>49</v>
      </c>
      <c r="B140" s="35" t="s">
        <v>11</v>
      </c>
      <c r="C140" s="35" t="s">
        <v>13</v>
      </c>
      <c r="D140" s="35" t="s">
        <v>11</v>
      </c>
      <c r="E140" s="35" t="s">
        <v>174</v>
      </c>
      <c r="F140" s="36"/>
      <c r="G140" s="107" t="s">
        <v>175</v>
      </c>
      <c r="H140" s="38" t="s">
        <v>176</v>
      </c>
      <c r="I140" s="89"/>
      <c r="J140" s="90"/>
      <c r="K140" s="35" t="s">
        <v>296</v>
      </c>
      <c r="L140" s="35" t="s">
        <v>185</v>
      </c>
      <c r="M140" s="35" t="s">
        <v>11</v>
      </c>
      <c r="N140" s="35"/>
      <c r="O140" s="36"/>
      <c r="P140" s="37" t="s">
        <v>306</v>
      </c>
      <c r="Q140" s="37" t="s">
        <v>268</v>
      </c>
      <c r="R140" s="378">
        <v>1</v>
      </c>
      <c r="S140" s="379"/>
      <c r="T140" s="56"/>
      <c r="U140" s="56"/>
      <c r="V140" s="56"/>
      <c r="W140" s="56"/>
      <c r="X140" s="56"/>
      <c r="Y140" s="43"/>
    </row>
    <row r="141" spans="1:25" s="44" customFormat="1" ht="49.5" customHeight="1" x14ac:dyDescent="0.2">
      <c r="A141" s="36" t="s">
        <v>49</v>
      </c>
      <c r="B141" s="36" t="s">
        <v>11</v>
      </c>
      <c r="C141" s="36" t="s">
        <v>13</v>
      </c>
      <c r="D141" s="36" t="s">
        <v>11</v>
      </c>
      <c r="E141" s="36" t="s">
        <v>174</v>
      </c>
      <c r="F141" s="36" t="s">
        <v>56</v>
      </c>
      <c r="G141" s="45" t="s">
        <v>177</v>
      </c>
      <c r="H141" s="61" t="s">
        <v>178</v>
      </c>
      <c r="I141" s="122">
        <v>12</v>
      </c>
      <c r="J141" s="124" t="s">
        <v>388</v>
      </c>
      <c r="K141" s="35" t="s">
        <v>296</v>
      </c>
      <c r="L141" s="35" t="s">
        <v>185</v>
      </c>
      <c r="M141" s="35" t="s">
        <v>11</v>
      </c>
      <c r="N141" s="35" t="s">
        <v>229</v>
      </c>
      <c r="O141" s="36"/>
      <c r="P141" s="38" t="s">
        <v>307</v>
      </c>
      <c r="Q141" s="38" t="s">
        <v>543</v>
      </c>
      <c r="R141" s="89">
        <v>12</v>
      </c>
      <c r="S141" s="137" t="s">
        <v>388</v>
      </c>
      <c r="T141" s="54">
        <v>168720000</v>
      </c>
      <c r="U141" s="54">
        <v>207204600</v>
      </c>
      <c r="V141" s="106">
        <v>20969000</v>
      </c>
      <c r="W141" s="56">
        <v>0</v>
      </c>
      <c r="X141" s="56">
        <v>0</v>
      </c>
      <c r="Y141" s="43"/>
    </row>
    <row r="142" spans="1:25" s="44" customFormat="1" ht="36.75" customHeight="1" x14ac:dyDescent="0.2">
      <c r="A142" s="116"/>
      <c r="B142" s="116"/>
      <c r="C142" s="116"/>
      <c r="D142" s="116"/>
      <c r="E142" s="116"/>
      <c r="F142" s="36"/>
      <c r="G142" s="37"/>
      <c r="H142" s="61" t="s">
        <v>179</v>
      </c>
      <c r="I142" s="122">
        <v>12</v>
      </c>
      <c r="J142" s="124" t="s">
        <v>388</v>
      </c>
      <c r="K142" s="36" t="s">
        <v>296</v>
      </c>
      <c r="L142" s="36" t="s">
        <v>185</v>
      </c>
      <c r="M142" s="36" t="s">
        <v>11</v>
      </c>
      <c r="N142" s="36" t="s">
        <v>229</v>
      </c>
      <c r="O142" s="36" t="s">
        <v>4</v>
      </c>
      <c r="P142" s="61" t="s">
        <v>308</v>
      </c>
      <c r="Q142" s="61"/>
      <c r="R142" s="122"/>
      <c r="S142" s="65"/>
      <c r="T142" s="56"/>
      <c r="U142" s="56"/>
      <c r="V142" s="56"/>
      <c r="W142" s="56">
        <v>0</v>
      </c>
      <c r="X142" s="56">
        <v>0</v>
      </c>
      <c r="Y142" s="43"/>
    </row>
    <row r="143" spans="1:25" s="44" customFormat="1" ht="37.5" customHeight="1" x14ac:dyDescent="0.2">
      <c r="A143" s="116"/>
      <c r="B143" s="116"/>
      <c r="C143" s="116"/>
      <c r="D143" s="116"/>
      <c r="E143" s="116"/>
      <c r="F143" s="36"/>
      <c r="G143" s="37"/>
      <c r="H143" s="61" t="s">
        <v>180</v>
      </c>
      <c r="I143" s="122">
        <v>12</v>
      </c>
      <c r="J143" s="124" t="s">
        <v>388</v>
      </c>
      <c r="K143" s="36" t="s">
        <v>296</v>
      </c>
      <c r="L143" s="36" t="s">
        <v>185</v>
      </c>
      <c r="M143" s="36" t="s">
        <v>11</v>
      </c>
      <c r="N143" s="36" t="s">
        <v>229</v>
      </c>
      <c r="O143" s="36" t="s">
        <v>11</v>
      </c>
      <c r="P143" s="61" t="s">
        <v>309</v>
      </c>
      <c r="Q143" s="61" t="s">
        <v>489</v>
      </c>
      <c r="R143" s="122">
        <v>12</v>
      </c>
      <c r="S143" s="65" t="s">
        <v>388</v>
      </c>
      <c r="T143" s="56">
        <v>0</v>
      </c>
      <c r="U143" s="56">
        <v>0</v>
      </c>
      <c r="V143" s="56">
        <v>0</v>
      </c>
      <c r="W143" s="56">
        <v>21804700</v>
      </c>
      <c r="X143" s="56">
        <f t="shared" si="7"/>
        <v>23985170.000000004</v>
      </c>
      <c r="Y143" s="43"/>
    </row>
    <row r="144" spans="1:25" s="44" customFormat="1" ht="41.25" customHeight="1" x14ac:dyDescent="0.2">
      <c r="A144" s="36" t="s">
        <v>49</v>
      </c>
      <c r="B144" s="36" t="s">
        <v>11</v>
      </c>
      <c r="C144" s="36" t="s">
        <v>13</v>
      </c>
      <c r="D144" s="36" t="s">
        <v>11</v>
      </c>
      <c r="E144" s="36" t="s">
        <v>174</v>
      </c>
      <c r="F144" s="36" t="s">
        <v>58</v>
      </c>
      <c r="G144" s="88" t="s">
        <v>181</v>
      </c>
      <c r="H144" s="36" t="s">
        <v>182</v>
      </c>
      <c r="I144" s="52" t="s">
        <v>389</v>
      </c>
      <c r="J144" s="70" t="s">
        <v>390</v>
      </c>
      <c r="K144" s="35" t="s">
        <v>296</v>
      </c>
      <c r="L144" s="35" t="s">
        <v>185</v>
      </c>
      <c r="M144" s="35" t="s">
        <v>11</v>
      </c>
      <c r="N144" s="35" t="s">
        <v>232</v>
      </c>
      <c r="O144" s="36"/>
      <c r="P144" s="38" t="s">
        <v>310</v>
      </c>
      <c r="Q144" s="42" t="s">
        <v>544</v>
      </c>
      <c r="R144" s="139">
        <v>15</v>
      </c>
      <c r="S144" s="137" t="s">
        <v>390</v>
      </c>
      <c r="T144" s="54">
        <v>1332275000</v>
      </c>
      <c r="U144" s="54">
        <v>1565502500</v>
      </c>
      <c r="V144" s="55">
        <v>834024900</v>
      </c>
      <c r="W144" s="56">
        <v>0</v>
      </c>
      <c r="X144" s="56">
        <v>0</v>
      </c>
      <c r="Y144" s="43"/>
    </row>
    <row r="145" spans="1:25" s="44" customFormat="1" ht="27.75" customHeight="1" x14ac:dyDescent="0.2">
      <c r="A145" s="36"/>
      <c r="B145" s="36"/>
      <c r="C145" s="36"/>
      <c r="D145" s="36"/>
      <c r="E145" s="36"/>
      <c r="F145" s="36"/>
      <c r="G145" s="117"/>
      <c r="H145" s="36" t="s">
        <v>183</v>
      </c>
      <c r="I145" s="52" t="s">
        <v>389</v>
      </c>
      <c r="J145" s="70" t="s">
        <v>390</v>
      </c>
      <c r="K145" s="36" t="s">
        <v>296</v>
      </c>
      <c r="L145" s="36" t="s">
        <v>185</v>
      </c>
      <c r="M145" s="36" t="s">
        <v>11</v>
      </c>
      <c r="N145" s="36" t="s">
        <v>232</v>
      </c>
      <c r="O145" s="36" t="s">
        <v>4</v>
      </c>
      <c r="P145" s="61" t="s">
        <v>312</v>
      </c>
      <c r="Q145" s="61"/>
      <c r="R145" s="122"/>
      <c r="S145" s="65"/>
      <c r="T145" s="56"/>
      <c r="U145" s="56"/>
      <c r="V145" s="56"/>
      <c r="W145" s="56"/>
      <c r="X145" s="56"/>
      <c r="Y145" s="43"/>
    </row>
    <row r="146" spans="1:25" s="44" customFormat="1" ht="54" customHeight="1" x14ac:dyDescent="0.2">
      <c r="A146" s="116"/>
      <c r="B146" s="116"/>
      <c r="C146" s="116"/>
      <c r="D146" s="116"/>
      <c r="E146" s="116"/>
      <c r="F146" s="36"/>
      <c r="G146" s="119"/>
      <c r="H146" s="61" t="s">
        <v>184</v>
      </c>
      <c r="I146" s="122">
        <v>8</v>
      </c>
      <c r="J146" s="124" t="s">
        <v>386</v>
      </c>
      <c r="K146" s="36" t="s">
        <v>296</v>
      </c>
      <c r="L146" s="36" t="s">
        <v>185</v>
      </c>
      <c r="M146" s="36" t="s">
        <v>11</v>
      </c>
      <c r="N146" s="36" t="s">
        <v>232</v>
      </c>
      <c r="O146" s="36" t="s">
        <v>11</v>
      </c>
      <c r="P146" s="61" t="s">
        <v>313</v>
      </c>
      <c r="Q146" s="61" t="s">
        <v>490</v>
      </c>
      <c r="R146" s="122" t="s">
        <v>491</v>
      </c>
      <c r="S146" s="65" t="s">
        <v>384</v>
      </c>
      <c r="T146" s="56">
        <v>0</v>
      </c>
      <c r="U146" s="56">
        <v>0</v>
      </c>
      <c r="V146" s="56">
        <v>0</v>
      </c>
      <c r="W146" s="56">
        <v>87557540</v>
      </c>
      <c r="X146" s="56">
        <f t="shared" si="7"/>
        <v>96313294.000000015</v>
      </c>
      <c r="Y146" s="43"/>
    </row>
    <row r="147" spans="1:25" s="44" customFormat="1" ht="39" customHeight="1" x14ac:dyDescent="0.2">
      <c r="A147" s="116"/>
      <c r="B147" s="116"/>
      <c r="C147" s="116"/>
      <c r="D147" s="116"/>
      <c r="E147" s="116"/>
      <c r="F147" s="36"/>
      <c r="G147" s="119"/>
      <c r="H147" s="61"/>
      <c r="I147" s="122"/>
      <c r="J147" s="124"/>
      <c r="K147" s="36"/>
      <c r="L147" s="36"/>
      <c r="M147" s="36"/>
      <c r="N147" s="36"/>
      <c r="O147" s="36"/>
      <c r="P147" s="61"/>
      <c r="Q147" s="61" t="s">
        <v>492</v>
      </c>
      <c r="R147" s="122">
        <v>7</v>
      </c>
      <c r="S147" s="65" t="s">
        <v>393</v>
      </c>
      <c r="T147" s="56"/>
      <c r="U147" s="56"/>
      <c r="V147" s="56"/>
      <c r="W147" s="56"/>
      <c r="X147" s="56"/>
      <c r="Y147" s="43"/>
    </row>
    <row r="148" spans="1:25" s="44" customFormat="1" ht="53.25" customHeight="1" x14ac:dyDescent="0.2">
      <c r="A148" s="116"/>
      <c r="B148" s="116"/>
      <c r="C148" s="116"/>
      <c r="D148" s="116"/>
      <c r="E148" s="116"/>
      <c r="F148" s="36"/>
      <c r="G148" s="97"/>
      <c r="H148" s="61"/>
      <c r="I148" s="122"/>
      <c r="J148" s="124"/>
      <c r="K148" s="36" t="s">
        <v>296</v>
      </c>
      <c r="L148" s="36" t="s">
        <v>185</v>
      </c>
      <c r="M148" s="36" t="s">
        <v>11</v>
      </c>
      <c r="N148" s="36" t="s">
        <v>232</v>
      </c>
      <c r="O148" s="36" t="s">
        <v>13</v>
      </c>
      <c r="P148" s="61" t="s">
        <v>311</v>
      </c>
      <c r="Q148" s="61" t="s">
        <v>493</v>
      </c>
      <c r="R148" s="122">
        <v>5</v>
      </c>
      <c r="S148" s="65" t="s">
        <v>390</v>
      </c>
      <c r="T148" s="56">
        <v>0</v>
      </c>
      <c r="U148" s="56">
        <v>0</v>
      </c>
      <c r="V148" s="56">
        <v>0</v>
      </c>
      <c r="W148" s="56">
        <v>649450432</v>
      </c>
      <c r="X148" s="56">
        <f t="shared" si="7"/>
        <v>714395475.20000005</v>
      </c>
      <c r="Y148" s="43"/>
    </row>
    <row r="149" spans="1:25" s="44" customFormat="1" ht="44.25" customHeight="1" x14ac:dyDescent="0.2">
      <c r="A149" s="116"/>
      <c r="B149" s="116"/>
      <c r="C149" s="116"/>
      <c r="D149" s="116"/>
      <c r="E149" s="116"/>
      <c r="F149" s="36"/>
      <c r="G149" s="97"/>
      <c r="H149" s="61"/>
      <c r="I149" s="122"/>
      <c r="J149" s="124"/>
      <c r="K149" s="36"/>
      <c r="L149" s="36"/>
      <c r="M149" s="36"/>
      <c r="N149" s="36"/>
      <c r="O149" s="36"/>
      <c r="P149" s="61"/>
      <c r="Q149" s="61" t="s">
        <v>494</v>
      </c>
      <c r="R149" s="122">
        <v>3</v>
      </c>
      <c r="S149" s="65" t="s">
        <v>390</v>
      </c>
      <c r="T149" s="56"/>
      <c r="U149" s="56"/>
      <c r="V149" s="56"/>
      <c r="W149" s="56"/>
      <c r="X149" s="56"/>
      <c r="Y149" s="43"/>
    </row>
    <row r="150" spans="1:25" s="44" customFormat="1" ht="84.75" customHeight="1" x14ac:dyDescent="0.2">
      <c r="A150" s="116"/>
      <c r="B150" s="116"/>
      <c r="C150" s="116"/>
      <c r="D150" s="116"/>
      <c r="E150" s="116"/>
      <c r="F150" s="36"/>
      <c r="G150" s="97"/>
      <c r="H150" s="61"/>
      <c r="I150" s="122"/>
      <c r="J150" s="124"/>
      <c r="K150" s="35" t="s">
        <v>296</v>
      </c>
      <c r="L150" s="35" t="s">
        <v>185</v>
      </c>
      <c r="M150" s="35" t="s">
        <v>11</v>
      </c>
      <c r="N150" s="35" t="s">
        <v>262</v>
      </c>
      <c r="O150" s="36"/>
      <c r="P150" s="37" t="s">
        <v>314</v>
      </c>
      <c r="Q150" s="37"/>
      <c r="R150" s="75"/>
      <c r="S150" s="65"/>
      <c r="T150" s="56"/>
      <c r="U150" s="56"/>
      <c r="V150" s="56"/>
      <c r="W150" s="56"/>
      <c r="X150" s="56"/>
      <c r="Y150" s="43"/>
    </row>
    <row r="151" spans="1:25" s="44" customFormat="1" ht="39" customHeight="1" x14ac:dyDescent="0.2">
      <c r="A151" s="116"/>
      <c r="B151" s="116"/>
      <c r="C151" s="116"/>
      <c r="D151" s="116"/>
      <c r="E151" s="116"/>
      <c r="F151" s="36"/>
      <c r="G151" s="97"/>
      <c r="H151" s="61"/>
      <c r="I151" s="122"/>
      <c r="J151" s="124"/>
      <c r="K151" s="36" t="s">
        <v>296</v>
      </c>
      <c r="L151" s="36" t="s">
        <v>185</v>
      </c>
      <c r="M151" s="36" t="s">
        <v>11</v>
      </c>
      <c r="N151" s="36" t="s">
        <v>262</v>
      </c>
      <c r="O151" s="36" t="s">
        <v>4</v>
      </c>
      <c r="P151" s="61" t="s">
        <v>315</v>
      </c>
      <c r="Q151" s="61"/>
      <c r="R151" s="122"/>
      <c r="S151" s="65"/>
      <c r="T151" s="56"/>
      <c r="U151" s="56"/>
      <c r="V151" s="56"/>
      <c r="W151" s="56">
        <v>0</v>
      </c>
      <c r="X151" s="56"/>
      <c r="Y151" s="43"/>
    </row>
    <row r="152" spans="1:25" s="44" customFormat="1" ht="39" customHeight="1" x14ac:dyDescent="0.2">
      <c r="A152" s="116"/>
      <c r="B152" s="116"/>
      <c r="C152" s="116"/>
      <c r="D152" s="116"/>
      <c r="E152" s="116"/>
      <c r="F152" s="36"/>
      <c r="G152" s="97"/>
      <c r="H152" s="61"/>
      <c r="I152" s="122"/>
      <c r="J152" s="124"/>
      <c r="K152" s="36" t="s">
        <v>296</v>
      </c>
      <c r="L152" s="36" t="s">
        <v>185</v>
      </c>
      <c r="M152" s="36" t="s">
        <v>11</v>
      </c>
      <c r="N152" s="36" t="s">
        <v>262</v>
      </c>
      <c r="O152" s="36" t="s">
        <v>11</v>
      </c>
      <c r="P152" s="61" t="s">
        <v>316</v>
      </c>
      <c r="Q152" s="61"/>
      <c r="R152" s="122"/>
      <c r="S152" s="65"/>
      <c r="T152" s="56"/>
      <c r="U152" s="56"/>
      <c r="V152" s="56"/>
      <c r="W152" s="56">
        <v>0</v>
      </c>
      <c r="X152" s="56"/>
      <c r="Y152" s="43"/>
    </row>
    <row r="153" spans="1:25" s="44" customFormat="1" ht="39" customHeight="1" x14ac:dyDescent="0.2">
      <c r="A153" s="116"/>
      <c r="B153" s="116"/>
      <c r="C153" s="116"/>
      <c r="D153" s="116"/>
      <c r="E153" s="116"/>
      <c r="F153" s="36"/>
      <c r="G153" s="97"/>
      <c r="H153" s="61"/>
      <c r="I153" s="122"/>
      <c r="J153" s="124"/>
      <c r="K153" s="36" t="s">
        <v>296</v>
      </c>
      <c r="L153" s="36" t="s">
        <v>185</v>
      </c>
      <c r="M153" s="36" t="s">
        <v>11</v>
      </c>
      <c r="N153" s="36" t="s">
        <v>262</v>
      </c>
      <c r="O153" s="36" t="s">
        <v>13</v>
      </c>
      <c r="P153" s="61" t="s">
        <v>317</v>
      </c>
      <c r="Q153" s="61"/>
      <c r="R153" s="122"/>
      <c r="S153" s="65"/>
      <c r="T153" s="56"/>
      <c r="U153" s="56"/>
      <c r="V153" s="56"/>
      <c r="W153" s="56">
        <v>0</v>
      </c>
      <c r="X153" s="56"/>
      <c r="Y153" s="43"/>
    </row>
    <row r="154" spans="1:25" s="44" customFormat="1" ht="15.75" customHeight="1" x14ac:dyDescent="0.2">
      <c r="A154" s="116"/>
      <c r="B154" s="116"/>
      <c r="C154" s="116"/>
      <c r="D154" s="116"/>
      <c r="E154" s="116"/>
      <c r="F154" s="36"/>
      <c r="G154" s="84"/>
      <c r="H154" s="61"/>
      <c r="I154" s="122"/>
      <c r="J154" s="124"/>
      <c r="K154" s="76"/>
      <c r="L154" s="76"/>
      <c r="M154" s="76"/>
      <c r="N154" s="76"/>
      <c r="O154" s="76"/>
      <c r="P154" s="43"/>
      <c r="Q154" s="43"/>
      <c r="R154" s="77"/>
      <c r="S154" s="65"/>
      <c r="T154" s="56"/>
      <c r="U154" s="56"/>
      <c r="V154" s="56"/>
      <c r="W154" s="56"/>
      <c r="X154" s="56"/>
      <c r="Y154" s="43"/>
    </row>
    <row r="155" spans="1:25" s="44" customFormat="1" ht="60" customHeight="1" x14ac:dyDescent="0.2">
      <c r="A155" s="35" t="s">
        <v>49</v>
      </c>
      <c r="B155" s="35" t="s">
        <v>11</v>
      </c>
      <c r="C155" s="35" t="s">
        <v>13</v>
      </c>
      <c r="D155" s="35" t="s">
        <v>11</v>
      </c>
      <c r="E155" s="35" t="s">
        <v>185</v>
      </c>
      <c r="F155" s="36"/>
      <c r="G155" s="107" t="s">
        <v>186</v>
      </c>
      <c r="H155" s="128" t="s">
        <v>187</v>
      </c>
      <c r="I155" s="129"/>
      <c r="J155" s="130"/>
      <c r="K155" s="35"/>
      <c r="L155" s="35"/>
      <c r="M155" s="35"/>
      <c r="N155" s="116"/>
      <c r="O155" s="36"/>
      <c r="P155" s="38"/>
      <c r="Q155" s="38"/>
      <c r="R155" s="89"/>
      <c r="S155" s="65"/>
      <c r="T155" s="56"/>
      <c r="U155" s="56"/>
      <c r="V155" s="56"/>
      <c r="W155" s="56"/>
      <c r="X155" s="56"/>
      <c r="Y155" s="43"/>
    </row>
    <row r="156" spans="1:25" s="44" customFormat="1" ht="66.75" customHeight="1" x14ac:dyDescent="0.2">
      <c r="A156" s="36" t="s">
        <v>49</v>
      </c>
      <c r="B156" s="36" t="s">
        <v>11</v>
      </c>
      <c r="C156" s="36" t="s">
        <v>13</v>
      </c>
      <c r="D156" s="36" t="s">
        <v>11</v>
      </c>
      <c r="E156" s="36" t="s">
        <v>185</v>
      </c>
      <c r="F156" s="99" t="s">
        <v>188</v>
      </c>
      <c r="G156" s="88" t="s">
        <v>189</v>
      </c>
      <c r="H156" s="118" t="s">
        <v>190</v>
      </c>
      <c r="I156" s="120">
        <v>1</v>
      </c>
      <c r="J156" s="121" t="s">
        <v>391</v>
      </c>
      <c r="K156" s="35"/>
      <c r="L156" s="35"/>
      <c r="M156" s="35"/>
      <c r="N156" s="35"/>
      <c r="O156" s="36"/>
      <c r="P156" s="38"/>
      <c r="Q156" s="38"/>
      <c r="R156" s="89"/>
      <c r="S156" s="65"/>
      <c r="T156" s="55">
        <v>71431000</v>
      </c>
      <c r="U156" s="55">
        <v>84361500</v>
      </c>
      <c r="V156" s="106">
        <v>23755800</v>
      </c>
      <c r="W156" s="56">
        <v>0</v>
      </c>
      <c r="X156" s="56">
        <v>0</v>
      </c>
      <c r="Y156" s="46" t="s">
        <v>495</v>
      </c>
    </row>
    <row r="157" spans="1:25" s="44" customFormat="1" ht="66" customHeight="1" x14ac:dyDescent="0.2">
      <c r="A157" s="116"/>
      <c r="B157" s="116"/>
      <c r="C157" s="116"/>
      <c r="D157" s="116"/>
      <c r="E157" s="116"/>
      <c r="F157" s="36"/>
      <c r="G157" s="117"/>
      <c r="H157" s="118" t="s">
        <v>191</v>
      </c>
      <c r="I157" s="120">
        <v>1</v>
      </c>
      <c r="J157" s="121" t="s">
        <v>387</v>
      </c>
      <c r="K157" s="36"/>
      <c r="L157" s="36"/>
      <c r="M157" s="36"/>
      <c r="N157" s="36"/>
      <c r="O157" s="93"/>
      <c r="P157" s="61"/>
      <c r="Q157" s="61"/>
      <c r="R157" s="122"/>
      <c r="S157" s="65"/>
      <c r="T157" s="56"/>
      <c r="U157" s="56"/>
      <c r="V157" s="56"/>
      <c r="W157" s="56"/>
      <c r="X157" s="56"/>
      <c r="Y157" s="46"/>
    </row>
    <row r="158" spans="1:25" s="44" customFormat="1" ht="54" customHeight="1" x14ac:dyDescent="0.2">
      <c r="A158" s="35" t="s">
        <v>49</v>
      </c>
      <c r="B158" s="35" t="s">
        <v>11</v>
      </c>
      <c r="C158" s="35" t="s">
        <v>13</v>
      </c>
      <c r="D158" s="35" t="s">
        <v>11</v>
      </c>
      <c r="E158" s="35" t="s">
        <v>192</v>
      </c>
      <c r="F158" s="36"/>
      <c r="G158" s="107" t="s">
        <v>193</v>
      </c>
      <c r="H158" s="128" t="s">
        <v>194</v>
      </c>
      <c r="I158" s="129"/>
      <c r="J158" s="130"/>
      <c r="K158" s="35" t="s">
        <v>296</v>
      </c>
      <c r="L158" s="35" t="s">
        <v>185</v>
      </c>
      <c r="M158" s="35" t="s">
        <v>12</v>
      </c>
      <c r="N158" s="35"/>
      <c r="O158" s="36"/>
      <c r="P158" s="37" t="s">
        <v>297</v>
      </c>
      <c r="Q158" s="37" t="s">
        <v>268</v>
      </c>
      <c r="R158" s="378">
        <v>1</v>
      </c>
      <c r="S158" s="379"/>
      <c r="T158" s="56"/>
      <c r="U158" s="56"/>
      <c r="V158" s="56"/>
      <c r="W158" s="56"/>
      <c r="X158" s="56"/>
      <c r="Y158" s="43"/>
    </row>
    <row r="159" spans="1:25" s="44" customFormat="1" ht="41.25" customHeight="1" x14ac:dyDescent="0.2">
      <c r="A159" s="36" t="s">
        <v>49</v>
      </c>
      <c r="B159" s="36" t="s">
        <v>11</v>
      </c>
      <c r="C159" s="36" t="s">
        <v>13</v>
      </c>
      <c r="D159" s="36" t="s">
        <v>11</v>
      </c>
      <c r="E159" s="36" t="s">
        <v>192</v>
      </c>
      <c r="F159" s="99" t="s">
        <v>188</v>
      </c>
      <c r="G159" s="88" t="s">
        <v>195</v>
      </c>
      <c r="H159" s="67" t="s">
        <v>196</v>
      </c>
      <c r="I159" s="68">
        <v>1</v>
      </c>
      <c r="J159" s="69" t="s">
        <v>392</v>
      </c>
      <c r="K159" s="35" t="s">
        <v>296</v>
      </c>
      <c r="L159" s="35" t="s">
        <v>185</v>
      </c>
      <c r="M159" s="35" t="s">
        <v>12</v>
      </c>
      <c r="N159" s="35" t="s">
        <v>232</v>
      </c>
      <c r="O159" s="36"/>
      <c r="P159" s="38" t="s">
        <v>298</v>
      </c>
      <c r="Q159" s="38" t="s">
        <v>545</v>
      </c>
      <c r="R159" s="89">
        <v>15</v>
      </c>
      <c r="S159" s="137" t="s">
        <v>385</v>
      </c>
      <c r="T159" s="54">
        <v>132034000</v>
      </c>
      <c r="U159" s="54">
        <v>167445100</v>
      </c>
      <c r="V159" s="55">
        <v>57305600</v>
      </c>
      <c r="W159" s="56">
        <v>0</v>
      </c>
      <c r="X159" s="56">
        <v>0</v>
      </c>
      <c r="Y159" s="43"/>
    </row>
    <row r="160" spans="1:25" s="44" customFormat="1" ht="33.75" customHeight="1" x14ac:dyDescent="0.2">
      <c r="A160" s="36"/>
      <c r="B160" s="36"/>
      <c r="C160" s="36"/>
      <c r="D160" s="36"/>
      <c r="E160" s="36"/>
      <c r="F160" s="99"/>
      <c r="G160" s="117"/>
      <c r="H160" s="118" t="s">
        <v>164</v>
      </c>
      <c r="I160" s="120">
        <v>12</v>
      </c>
      <c r="J160" s="121" t="s">
        <v>388</v>
      </c>
      <c r="K160" s="36" t="s">
        <v>296</v>
      </c>
      <c r="L160" s="36" t="s">
        <v>185</v>
      </c>
      <c r="M160" s="35" t="s">
        <v>12</v>
      </c>
      <c r="N160" s="36" t="s">
        <v>232</v>
      </c>
      <c r="O160" s="36" t="s">
        <v>13</v>
      </c>
      <c r="P160" s="61" t="s">
        <v>520</v>
      </c>
      <c r="Q160" s="61" t="s">
        <v>521</v>
      </c>
      <c r="R160" s="122">
        <v>1</v>
      </c>
      <c r="S160" s="65" t="s">
        <v>392</v>
      </c>
      <c r="T160" s="56">
        <v>0</v>
      </c>
      <c r="U160" s="56">
        <v>0</v>
      </c>
      <c r="V160" s="56">
        <v>0</v>
      </c>
      <c r="W160" s="56">
        <v>45102800</v>
      </c>
      <c r="X160" s="56">
        <f>W160*1.1</f>
        <v>49613080.000000007</v>
      </c>
      <c r="Y160" s="43"/>
    </row>
    <row r="161" spans="1:25" s="44" customFormat="1" ht="24.75" customHeight="1" x14ac:dyDescent="0.2">
      <c r="A161" s="36"/>
      <c r="B161" s="36"/>
      <c r="C161" s="36"/>
      <c r="D161" s="36"/>
      <c r="E161" s="36"/>
      <c r="F161" s="99"/>
      <c r="G161" s="131"/>
      <c r="H161" s="118"/>
      <c r="I161" s="120"/>
      <c r="J161" s="121"/>
      <c r="K161" s="35"/>
      <c r="L161" s="35"/>
      <c r="M161" s="35"/>
      <c r="N161" s="35"/>
      <c r="O161" s="36"/>
      <c r="P161" s="38"/>
      <c r="Q161" s="43"/>
      <c r="R161" s="77"/>
      <c r="S161" s="65"/>
      <c r="T161" s="56"/>
      <c r="U161" s="56"/>
      <c r="V161" s="56"/>
      <c r="W161" s="56"/>
      <c r="X161" s="56"/>
      <c r="Y161" s="43"/>
    </row>
    <row r="162" spans="1:25" s="44" customFormat="1" ht="65.25" customHeight="1" x14ac:dyDescent="0.2">
      <c r="A162" s="36" t="s">
        <v>49</v>
      </c>
      <c r="B162" s="36" t="s">
        <v>11</v>
      </c>
      <c r="C162" s="36" t="s">
        <v>13</v>
      </c>
      <c r="D162" s="36" t="s">
        <v>11</v>
      </c>
      <c r="E162" s="36" t="s">
        <v>192</v>
      </c>
      <c r="F162" s="99" t="s">
        <v>197</v>
      </c>
      <c r="G162" s="88" t="s">
        <v>198</v>
      </c>
      <c r="H162" s="118" t="s">
        <v>199</v>
      </c>
      <c r="I162" s="120">
        <v>9</v>
      </c>
      <c r="J162" s="121" t="s">
        <v>393</v>
      </c>
      <c r="K162" s="36" t="s">
        <v>296</v>
      </c>
      <c r="L162" s="36" t="s">
        <v>185</v>
      </c>
      <c r="M162" s="35" t="s">
        <v>12</v>
      </c>
      <c r="N162" s="36" t="s">
        <v>232</v>
      </c>
      <c r="O162" s="36" t="s">
        <v>12</v>
      </c>
      <c r="P162" s="61" t="s">
        <v>522</v>
      </c>
      <c r="Q162" s="61" t="s">
        <v>523</v>
      </c>
      <c r="R162" s="122">
        <v>1</v>
      </c>
      <c r="S162" s="65" t="s">
        <v>392</v>
      </c>
      <c r="T162" s="56">
        <v>0</v>
      </c>
      <c r="U162" s="56">
        <v>0</v>
      </c>
      <c r="V162" s="56">
        <v>0</v>
      </c>
      <c r="W162" s="56">
        <v>214216500</v>
      </c>
      <c r="X162" s="56">
        <f t="shared" ref="X162:X167" si="8">W162*1.1</f>
        <v>235638150.00000003</v>
      </c>
      <c r="Y162" s="61" t="s">
        <v>405</v>
      </c>
    </row>
    <row r="163" spans="1:25" s="44" customFormat="1" ht="53.25" customHeight="1" x14ac:dyDescent="0.2">
      <c r="A163" s="36"/>
      <c r="B163" s="36"/>
      <c r="C163" s="36"/>
      <c r="D163" s="36"/>
      <c r="E163" s="36"/>
      <c r="F163" s="99"/>
      <c r="G163" s="88"/>
      <c r="H163" s="118"/>
      <c r="I163" s="120"/>
      <c r="J163" s="121"/>
      <c r="K163" s="36"/>
      <c r="L163" s="36"/>
      <c r="M163" s="35"/>
      <c r="N163" s="36"/>
      <c r="O163" s="36"/>
      <c r="P163" s="61"/>
      <c r="Q163" s="61" t="s">
        <v>524</v>
      </c>
      <c r="R163" s="122">
        <v>1</v>
      </c>
      <c r="S163" s="65" t="s">
        <v>392</v>
      </c>
      <c r="T163" s="56"/>
      <c r="U163" s="56"/>
      <c r="V163" s="56"/>
      <c r="W163" s="56"/>
      <c r="X163" s="56"/>
      <c r="Y163" s="61"/>
    </row>
    <row r="164" spans="1:25" s="44" customFormat="1" ht="53.25" customHeight="1" x14ac:dyDescent="0.2">
      <c r="A164" s="36"/>
      <c r="B164" s="36"/>
      <c r="C164" s="36"/>
      <c r="D164" s="36"/>
      <c r="E164" s="36"/>
      <c r="F164" s="99"/>
      <c r="G164" s="88"/>
      <c r="H164" s="118"/>
      <c r="I164" s="120"/>
      <c r="J164" s="121"/>
      <c r="K164" s="36"/>
      <c r="L164" s="36"/>
      <c r="M164" s="35"/>
      <c r="N164" s="36"/>
      <c r="O164" s="36"/>
      <c r="P164" s="61"/>
      <c r="Q164" s="61" t="s">
        <v>525</v>
      </c>
      <c r="R164" s="122">
        <v>1</v>
      </c>
      <c r="S164" s="65" t="s">
        <v>392</v>
      </c>
      <c r="T164" s="56"/>
      <c r="U164" s="56"/>
      <c r="V164" s="56"/>
      <c r="W164" s="56"/>
      <c r="X164" s="56"/>
      <c r="Y164" s="61"/>
    </row>
    <row r="165" spans="1:25" s="44" customFormat="1" ht="53.25" customHeight="1" x14ac:dyDescent="0.2">
      <c r="A165" s="36"/>
      <c r="B165" s="36"/>
      <c r="C165" s="36"/>
      <c r="D165" s="36"/>
      <c r="E165" s="36"/>
      <c r="F165" s="99"/>
      <c r="G165" s="88"/>
      <c r="H165" s="118"/>
      <c r="I165" s="120"/>
      <c r="J165" s="121"/>
      <c r="K165" s="36"/>
      <c r="L165" s="36"/>
      <c r="M165" s="35"/>
      <c r="N165" s="36"/>
      <c r="O165" s="36"/>
      <c r="P165" s="61"/>
      <c r="Q165" s="61" t="s">
        <v>526</v>
      </c>
      <c r="R165" s="122">
        <v>1</v>
      </c>
      <c r="S165" s="65" t="s">
        <v>386</v>
      </c>
      <c r="T165" s="56"/>
      <c r="U165" s="56"/>
      <c r="V165" s="56"/>
      <c r="W165" s="56"/>
      <c r="X165" s="56"/>
      <c r="Y165" s="61"/>
    </row>
    <row r="166" spans="1:25" s="44" customFormat="1" ht="41.25" customHeight="1" x14ac:dyDescent="0.2">
      <c r="A166" s="116"/>
      <c r="B166" s="116"/>
      <c r="C166" s="116"/>
      <c r="D166" s="116"/>
      <c r="E166" s="116"/>
      <c r="F166" s="36"/>
      <c r="G166" s="117"/>
      <c r="H166" s="118" t="s">
        <v>200</v>
      </c>
      <c r="I166" s="120">
        <v>12</v>
      </c>
      <c r="J166" s="121" t="s">
        <v>388</v>
      </c>
      <c r="K166" s="35" t="s">
        <v>296</v>
      </c>
      <c r="L166" s="35" t="s">
        <v>185</v>
      </c>
      <c r="M166" s="35" t="s">
        <v>13</v>
      </c>
      <c r="N166" s="35" t="s">
        <v>232</v>
      </c>
      <c r="O166" s="36"/>
      <c r="P166" s="38" t="s">
        <v>298</v>
      </c>
      <c r="Q166" s="38" t="s">
        <v>545</v>
      </c>
      <c r="R166" s="89">
        <v>15</v>
      </c>
      <c r="S166" s="137" t="s">
        <v>385</v>
      </c>
      <c r="T166" s="56"/>
      <c r="U166" s="56"/>
      <c r="V166" s="56"/>
      <c r="W166" s="56"/>
      <c r="X166" s="56"/>
      <c r="Y166" s="43"/>
    </row>
    <row r="167" spans="1:25" s="44" customFormat="1" ht="60" customHeight="1" x14ac:dyDescent="0.2">
      <c r="A167" s="116"/>
      <c r="B167" s="116"/>
      <c r="C167" s="116"/>
      <c r="D167" s="116"/>
      <c r="E167" s="116"/>
      <c r="F167" s="36"/>
      <c r="G167" s="117"/>
      <c r="H167" s="118" t="s">
        <v>164</v>
      </c>
      <c r="I167" s="120">
        <v>12</v>
      </c>
      <c r="J167" s="121" t="s">
        <v>388</v>
      </c>
      <c r="K167" s="36" t="s">
        <v>296</v>
      </c>
      <c r="L167" s="36" t="s">
        <v>185</v>
      </c>
      <c r="M167" s="36" t="s">
        <v>13</v>
      </c>
      <c r="N167" s="36" t="s">
        <v>232</v>
      </c>
      <c r="O167" s="36" t="s">
        <v>13</v>
      </c>
      <c r="P167" s="61" t="s">
        <v>318</v>
      </c>
      <c r="Q167" s="61" t="s">
        <v>497</v>
      </c>
      <c r="R167" s="122">
        <v>15</v>
      </c>
      <c r="S167" s="65" t="s">
        <v>385</v>
      </c>
      <c r="T167" s="56">
        <v>0</v>
      </c>
      <c r="U167" s="56">
        <v>0</v>
      </c>
      <c r="V167" s="56">
        <v>0</v>
      </c>
      <c r="W167" s="56">
        <v>76912790</v>
      </c>
      <c r="X167" s="56">
        <f t="shared" si="8"/>
        <v>84604069</v>
      </c>
      <c r="Y167" s="43"/>
    </row>
    <row r="168" spans="1:25" s="44" customFormat="1" ht="51.75" customHeight="1" x14ac:dyDescent="0.2">
      <c r="A168" s="116"/>
      <c r="B168" s="116"/>
      <c r="C168" s="116"/>
      <c r="D168" s="116"/>
      <c r="E168" s="116"/>
      <c r="F168" s="36"/>
      <c r="G168" s="117"/>
      <c r="H168" s="118"/>
      <c r="I168" s="120"/>
      <c r="J168" s="121"/>
      <c r="K168" s="36"/>
      <c r="L168" s="36"/>
      <c r="M168" s="36"/>
      <c r="N168" s="36"/>
      <c r="O168" s="36"/>
      <c r="P168" s="61"/>
      <c r="Q168" s="61" t="s">
        <v>498</v>
      </c>
      <c r="R168" s="122">
        <v>16</v>
      </c>
      <c r="S168" s="65" t="s">
        <v>499</v>
      </c>
      <c r="T168" s="56"/>
      <c r="U168" s="56"/>
      <c r="V168" s="56"/>
      <c r="W168" s="56"/>
      <c r="X168" s="56"/>
      <c r="Y168" s="43"/>
    </row>
    <row r="169" spans="1:25" s="44" customFormat="1" ht="30.75" customHeight="1" x14ac:dyDescent="0.2">
      <c r="A169" s="116"/>
      <c r="B169" s="116"/>
      <c r="C169" s="116"/>
      <c r="D169" s="116"/>
      <c r="E169" s="116"/>
      <c r="F169" s="36"/>
      <c r="G169" s="131"/>
      <c r="H169" s="118"/>
      <c r="I169" s="120"/>
      <c r="J169" s="121"/>
      <c r="K169" s="35" t="s">
        <v>296</v>
      </c>
      <c r="L169" s="35" t="s">
        <v>185</v>
      </c>
      <c r="M169" s="35" t="s">
        <v>11</v>
      </c>
      <c r="N169" s="35"/>
      <c r="O169" s="36"/>
      <c r="P169" s="37" t="s">
        <v>306</v>
      </c>
      <c r="Q169" s="37" t="s">
        <v>268</v>
      </c>
      <c r="R169" s="378">
        <v>1</v>
      </c>
      <c r="S169" s="379"/>
      <c r="T169" s="56"/>
      <c r="U169" s="56"/>
      <c r="V169" s="56"/>
      <c r="W169" s="56"/>
      <c r="X169" s="56"/>
      <c r="Y169" s="43"/>
    </row>
    <row r="170" spans="1:25" s="44" customFormat="1" ht="39" customHeight="1" x14ac:dyDescent="0.2">
      <c r="A170" s="36" t="s">
        <v>49</v>
      </c>
      <c r="B170" s="36" t="s">
        <v>11</v>
      </c>
      <c r="C170" s="36" t="s">
        <v>13</v>
      </c>
      <c r="D170" s="36" t="s">
        <v>11</v>
      </c>
      <c r="E170" s="36" t="s">
        <v>192</v>
      </c>
      <c r="F170" s="99" t="s">
        <v>201</v>
      </c>
      <c r="G170" s="88" t="s">
        <v>202</v>
      </c>
      <c r="H170" s="118" t="s">
        <v>203</v>
      </c>
      <c r="I170" s="120">
        <v>20</v>
      </c>
      <c r="J170" s="121" t="s">
        <v>377</v>
      </c>
      <c r="K170" s="35" t="s">
        <v>296</v>
      </c>
      <c r="L170" s="35" t="s">
        <v>185</v>
      </c>
      <c r="M170" s="35" t="s">
        <v>11</v>
      </c>
      <c r="N170" s="35" t="s">
        <v>232</v>
      </c>
      <c r="O170" s="36"/>
      <c r="P170" s="38" t="s">
        <v>310</v>
      </c>
      <c r="Q170" s="38" t="s">
        <v>544</v>
      </c>
      <c r="R170" s="89">
        <v>15</v>
      </c>
      <c r="S170" s="137" t="s">
        <v>390</v>
      </c>
      <c r="T170" s="54">
        <v>88040000</v>
      </c>
      <c r="U170" s="54">
        <v>95000000</v>
      </c>
      <c r="V170" s="55">
        <v>27547000</v>
      </c>
      <c r="W170" s="56">
        <v>0</v>
      </c>
      <c r="X170" s="56">
        <v>0</v>
      </c>
      <c r="Y170" s="43"/>
    </row>
    <row r="171" spans="1:25" s="44" customFormat="1" ht="49.5" customHeight="1" x14ac:dyDescent="0.2">
      <c r="A171" s="61"/>
      <c r="B171" s="61"/>
      <c r="C171" s="61"/>
      <c r="D171" s="61"/>
      <c r="E171" s="61"/>
      <c r="F171" s="61"/>
      <c r="G171" s="61"/>
      <c r="H171" s="118" t="s">
        <v>204</v>
      </c>
      <c r="I171" s="120">
        <v>20</v>
      </c>
      <c r="J171" s="121" t="s">
        <v>377</v>
      </c>
      <c r="K171" s="36"/>
      <c r="L171" s="36"/>
      <c r="M171" s="36"/>
      <c r="N171" s="36"/>
      <c r="O171" s="36"/>
      <c r="P171" s="61"/>
      <c r="Q171" s="61"/>
      <c r="R171" s="122"/>
      <c r="S171" s="65"/>
      <c r="T171" s="56"/>
      <c r="U171" s="56"/>
      <c r="V171" s="56"/>
      <c r="W171" s="56"/>
      <c r="X171" s="56"/>
      <c r="Y171" s="61" t="s">
        <v>405</v>
      </c>
    </row>
    <row r="172" spans="1:25" s="44" customFormat="1" ht="39" customHeight="1" x14ac:dyDescent="0.2">
      <c r="A172" s="116"/>
      <c r="B172" s="116"/>
      <c r="C172" s="116"/>
      <c r="D172" s="116"/>
      <c r="E172" s="116"/>
      <c r="F172" s="36"/>
      <c r="G172" s="61"/>
      <c r="H172" s="123" t="s">
        <v>205</v>
      </c>
      <c r="I172" s="122"/>
      <c r="J172" s="124"/>
      <c r="K172" s="76"/>
      <c r="L172" s="76"/>
      <c r="M172" s="76"/>
      <c r="N172" s="76"/>
      <c r="O172" s="76"/>
      <c r="P172" s="43"/>
      <c r="Q172" s="43"/>
      <c r="R172" s="77"/>
      <c r="S172" s="65"/>
      <c r="T172" s="56"/>
      <c r="U172" s="56"/>
      <c r="V172" s="56"/>
      <c r="W172" s="56"/>
      <c r="X172" s="56"/>
      <c r="Y172" s="43"/>
    </row>
    <row r="173" spans="1:25" s="44" customFormat="1" ht="26.25" customHeight="1" x14ac:dyDescent="0.2">
      <c r="A173" s="116"/>
      <c r="B173" s="116"/>
      <c r="C173" s="116"/>
      <c r="D173" s="116"/>
      <c r="E173" s="116"/>
      <c r="F173" s="36"/>
      <c r="G173" s="61"/>
      <c r="H173" s="118" t="s">
        <v>164</v>
      </c>
      <c r="I173" s="120">
        <v>12</v>
      </c>
      <c r="J173" s="121" t="s">
        <v>388</v>
      </c>
      <c r="K173" s="76"/>
      <c r="L173" s="76"/>
      <c r="M173" s="76"/>
      <c r="N173" s="76"/>
      <c r="O173" s="76"/>
      <c r="P173" s="43"/>
      <c r="Q173" s="43"/>
      <c r="R173" s="77"/>
      <c r="S173" s="65"/>
      <c r="T173" s="56"/>
      <c r="U173" s="56"/>
      <c r="V173" s="56"/>
      <c r="W173" s="56"/>
      <c r="X173" s="56"/>
      <c r="Y173" s="43"/>
    </row>
    <row r="174" spans="1:25" s="44" customFormat="1" ht="36" customHeight="1" x14ac:dyDescent="0.2">
      <c r="A174" s="116"/>
      <c r="B174" s="116"/>
      <c r="C174" s="116"/>
      <c r="D174" s="116"/>
      <c r="E174" s="116"/>
      <c r="F174" s="36"/>
      <c r="G174" s="132"/>
      <c r="H174" s="118"/>
      <c r="I174" s="120"/>
      <c r="J174" s="121"/>
      <c r="K174" s="35"/>
      <c r="L174" s="35"/>
      <c r="M174" s="35"/>
      <c r="N174" s="35"/>
      <c r="O174" s="36"/>
      <c r="P174" s="38"/>
      <c r="Q174" s="38"/>
      <c r="R174" s="89"/>
      <c r="S174" s="65"/>
      <c r="T174" s="56"/>
      <c r="U174" s="56"/>
      <c r="V174" s="56"/>
      <c r="W174" s="56"/>
      <c r="X174" s="56"/>
      <c r="Y174" s="43"/>
    </row>
    <row r="175" spans="1:25" s="44" customFormat="1" ht="36.75" customHeight="1" x14ac:dyDescent="0.2">
      <c r="A175" s="36" t="s">
        <v>49</v>
      </c>
      <c r="B175" s="36" t="s">
        <v>11</v>
      </c>
      <c r="C175" s="36" t="s">
        <v>13</v>
      </c>
      <c r="D175" s="36" t="s">
        <v>11</v>
      </c>
      <c r="E175" s="36" t="s">
        <v>192</v>
      </c>
      <c r="F175" s="99" t="s">
        <v>81</v>
      </c>
      <c r="G175" s="88" t="s">
        <v>206</v>
      </c>
      <c r="H175" s="118" t="s">
        <v>207</v>
      </c>
      <c r="I175" s="120">
        <v>1</v>
      </c>
      <c r="J175" s="121" t="s">
        <v>386</v>
      </c>
      <c r="K175" s="36"/>
      <c r="L175" s="36"/>
      <c r="M175" s="36"/>
      <c r="N175" s="36"/>
      <c r="O175" s="36"/>
      <c r="P175" s="61"/>
      <c r="Q175" s="61"/>
      <c r="R175" s="122"/>
      <c r="S175" s="65"/>
      <c r="T175" s="54">
        <v>172516400</v>
      </c>
      <c r="U175" s="54">
        <v>200000000</v>
      </c>
      <c r="V175" s="55">
        <v>326952000</v>
      </c>
      <c r="W175" s="56">
        <v>0</v>
      </c>
      <c r="X175" s="56">
        <v>0</v>
      </c>
      <c r="Y175" s="61" t="s">
        <v>405</v>
      </c>
    </row>
    <row r="176" spans="1:25" s="44" customFormat="1" ht="15.75" customHeight="1" x14ac:dyDescent="0.2">
      <c r="A176" s="116"/>
      <c r="B176" s="116"/>
      <c r="C176" s="116"/>
      <c r="D176" s="116"/>
      <c r="E176" s="116"/>
      <c r="F176" s="36"/>
      <c r="G176" s="117"/>
      <c r="H176" s="118" t="s">
        <v>208</v>
      </c>
      <c r="I176" s="120">
        <v>1</v>
      </c>
      <c r="J176" s="121" t="s">
        <v>392</v>
      </c>
      <c r="K176" s="76"/>
      <c r="L176" s="76"/>
      <c r="M176" s="76"/>
      <c r="N176" s="76"/>
      <c r="O176" s="76"/>
      <c r="P176" s="43"/>
      <c r="Q176" s="43"/>
      <c r="R176" s="77"/>
      <c r="S176" s="65"/>
      <c r="T176" s="56"/>
      <c r="U176" s="56"/>
      <c r="V176" s="56"/>
      <c r="W176" s="56"/>
      <c r="X176" s="56"/>
      <c r="Y176" s="43"/>
    </row>
    <row r="177" spans="1:25" s="44" customFormat="1" ht="24.75" customHeight="1" x14ac:dyDescent="0.2">
      <c r="A177" s="116"/>
      <c r="B177" s="116"/>
      <c r="C177" s="116"/>
      <c r="D177" s="116"/>
      <c r="E177" s="116"/>
      <c r="F177" s="36"/>
      <c r="G177" s="117"/>
      <c r="H177" s="118" t="s">
        <v>209</v>
      </c>
      <c r="I177" s="120">
        <v>1</v>
      </c>
      <c r="J177" s="121" t="s">
        <v>392</v>
      </c>
      <c r="K177" s="76"/>
      <c r="L177" s="76"/>
      <c r="M177" s="76"/>
      <c r="N177" s="76"/>
      <c r="O177" s="76"/>
      <c r="P177" s="43"/>
      <c r="Q177" s="43"/>
      <c r="R177" s="77"/>
      <c r="S177" s="65"/>
      <c r="T177" s="56"/>
      <c r="U177" s="56"/>
      <c r="V177" s="56"/>
      <c r="W177" s="56"/>
      <c r="X177" s="56"/>
      <c r="Y177" s="43"/>
    </row>
    <row r="178" spans="1:25" s="44" customFormat="1" ht="15.75" customHeight="1" x14ac:dyDescent="0.2">
      <c r="A178" s="116"/>
      <c r="B178" s="116"/>
      <c r="C178" s="116"/>
      <c r="D178" s="116"/>
      <c r="E178" s="116"/>
      <c r="F178" s="36"/>
      <c r="G178" s="117"/>
      <c r="H178" s="118" t="s">
        <v>210</v>
      </c>
      <c r="I178" s="120">
        <v>1</v>
      </c>
      <c r="J178" s="121" t="s">
        <v>392</v>
      </c>
      <c r="K178" s="76"/>
      <c r="L178" s="76"/>
      <c r="M178" s="76"/>
      <c r="N178" s="76"/>
      <c r="O178" s="76"/>
      <c r="P178" s="43"/>
      <c r="Q178" s="43"/>
      <c r="R178" s="77"/>
      <c r="S178" s="65"/>
      <c r="T178" s="56"/>
      <c r="U178" s="56"/>
      <c r="V178" s="56"/>
      <c r="W178" s="56"/>
      <c r="X178" s="56"/>
      <c r="Y178" s="43"/>
    </row>
    <row r="179" spans="1:25" s="44" customFormat="1" ht="15.75" customHeight="1" x14ac:dyDescent="0.2">
      <c r="A179" s="116"/>
      <c r="B179" s="116"/>
      <c r="C179" s="116"/>
      <c r="D179" s="116"/>
      <c r="E179" s="116"/>
      <c r="F179" s="36"/>
      <c r="G179" s="117"/>
      <c r="H179" s="118" t="s">
        <v>211</v>
      </c>
      <c r="I179" s="120">
        <v>1</v>
      </c>
      <c r="J179" s="121" t="s">
        <v>392</v>
      </c>
      <c r="K179" s="76"/>
      <c r="L179" s="76"/>
      <c r="M179" s="76"/>
      <c r="N179" s="76"/>
      <c r="O179" s="76"/>
      <c r="P179" s="43"/>
      <c r="Q179" s="43"/>
      <c r="R179" s="77"/>
      <c r="S179" s="65"/>
      <c r="T179" s="56"/>
      <c r="U179" s="56"/>
      <c r="V179" s="56"/>
      <c r="W179" s="56"/>
      <c r="X179" s="56"/>
      <c r="Y179" s="43"/>
    </row>
    <row r="180" spans="1:25" s="44" customFormat="1" ht="28.5" customHeight="1" x14ac:dyDescent="0.2">
      <c r="A180" s="116"/>
      <c r="B180" s="116"/>
      <c r="C180" s="116"/>
      <c r="D180" s="116"/>
      <c r="E180" s="116"/>
      <c r="F180" s="36"/>
      <c r="G180" s="117"/>
      <c r="H180" s="118" t="s">
        <v>164</v>
      </c>
      <c r="I180" s="120">
        <v>12</v>
      </c>
      <c r="J180" s="121" t="s">
        <v>388</v>
      </c>
      <c r="K180" s="76"/>
      <c r="L180" s="76"/>
      <c r="M180" s="76"/>
      <c r="N180" s="76"/>
      <c r="O180" s="76"/>
      <c r="P180" s="43"/>
      <c r="Q180" s="43"/>
      <c r="R180" s="77"/>
      <c r="S180" s="65"/>
      <c r="T180" s="56"/>
      <c r="U180" s="56"/>
      <c r="V180" s="56"/>
      <c r="W180" s="56"/>
      <c r="X180" s="56"/>
      <c r="Y180" s="43"/>
    </row>
    <row r="181" spans="1:25" s="44" customFormat="1" ht="54" customHeight="1" x14ac:dyDescent="0.2">
      <c r="A181" s="35" t="s">
        <v>49</v>
      </c>
      <c r="B181" s="35" t="s">
        <v>11</v>
      </c>
      <c r="C181" s="35" t="s">
        <v>13</v>
      </c>
      <c r="D181" s="35" t="s">
        <v>11</v>
      </c>
      <c r="E181" s="35" t="s">
        <v>212</v>
      </c>
      <c r="F181" s="36"/>
      <c r="G181" s="107" t="s">
        <v>213</v>
      </c>
      <c r="H181" s="38" t="s">
        <v>214</v>
      </c>
      <c r="I181" s="89"/>
      <c r="J181" s="90"/>
      <c r="K181" s="76"/>
      <c r="L181" s="76"/>
      <c r="M181" s="76"/>
      <c r="N181" s="76"/>
      <c r="O181" s="76"/>
      <c r="P181" s="43"/>
      <c r="Q181" s="43"/>
      <c r="R181" s="77"/>
      <c r="S181" s="65"/>
      <c r="T181" s="56"/>
      <c r="U181" s="56"/>
      <c r="V181" s="56"/>
      <c r="W181" s="56"/>
      <c r="X181" s="56"/>
      <c r="Y181" s="43"/>
    </row>
    <row r="182" spans="1:25" s="44" customFormat="1" ht="84" customHeight="1" x14ac:dyDescent="0.2">
      <c r="A182" s="36" t="s">
        <v>49</v>
      </c>
      <c r="B182" s="36" t="s">
        <v>11</v>
      </c>
      <c r="C182" s="36" t="s">
        <v>13</v>
      </c>
      <c r="D182" s="36" t="s">
        <v>11</v>
      </c>
      <c r="E182" s="36" t="s">
        <v>212</v>
      </c>
      <c r="F182" s="36" t="s">
        <v>52</v>
      </c>
      <c r="G182" s="45" t="s">
        <v>215</v>
      </c>
      <c r="H182" s="61" t="s">
        <v>216</v>
      </c>
      <c r="I182" s="120">
        <v>12</v>
      </c>
      <c r="J182" s="121" t="s">
        <v>388</v>
      </c>
      <c r="K182" s="76"/>
      <c r="L182" s="76"/>
      <c r="M182" s="76"/>
      <c r="N182" s="76"/>
      <c r="O182" s="76"/>
      <c r="P182" s="43"/>
      <c r="Q182" s="43"/>
      <c r="R182" s="77"/>
      <c r="S182" s="65"/>
      <c r="T182" s="54">
        <v>173936000</v>
      </c>
      <c r="U182" s="54">
        <v>193791200</v>
      </c>
      <c r="V182" s="55">
        <v>48772000</v>
      </c>
      <c r="W182" s="56">
        <v>0</v>
      </c>
      <c r="X182" s="56">
        <v>0</v>
      </c>
      <c r="Y182" s="61" t="s">
        <v>319</v>
      </c>
    </row>
    <row r="183" spans="1:25" s="44" customFormat="1" ht="30" customHeight="1" x14ac:dyDescent="0.2">
      <c r="A183" s="116"/>
      <c r="B183" s="116"/>
      <c r="C183" s="116"/>
      <c r="D183" s="116"/>
      <c r="E183" s="116"/>
      <c r="F183" s="36"/>
      <c r="G183" s="119"/>
      <c r="H183" s="61" t="s">
        <v>217</v>
      </c>
      <c r="I183" s="122">
        <v>2</v>
      </c>
      <c r="J183" s="124" t="s">
        <v>386</v>
      </c>
      <c r="K183" s="76"/>
      <c r="L183" s="76"/>
      <c r="M183" s="76"/>
      <c r="N183" s="76"/>
      <c r="O183" s="76"/>
      <c r="P183" s="43"/>
      <c r="Q183" s="43"/>
      <c r="R183" s="77"/>
      <c r="S183" s="65"/>
      <c r="T183" s="56"/>
      <c r="U183" s="56"/>
      <c r="V183" s="56"/>
      <c r="W183" s="56"/>
      <c r="X183" s="56"/>
      <c r="Y183" s="43"/>
    </row>
    <row r="184" spans="1:25" s="44" customFormat="1" ht="27.75" customHeight="1" x14ac:dyDescent="0.2">
      <c r="A184" s="116"/>
      <c r="B184" s="116"/>
      <c r="C184" s="116"/>
      <c r="D184" s="116"/>
      <c r="E184" s="116"/>
      <c r="F184" s="36"/>
      <c r="G184" s="119"/>
      <c r="H184" s="61" t="s">
        <v>218</v>
      </c>
      <c r="I184" s="122">
        <v>1</v>
      </c>
      <c r="J184" s="124" t="s">
        <v>386</v>
      </c>
      <c r="K184" s="76"/>
      <c r="L184" s="76"/>
      <c r="M184" s="76"/>
      <c r="N184" s="76"/>
      <c r="O184" s="76"/>
      <c r="P184" s="43"/>
      <c r="Q184" s="43"/>
      <c r="R184" s="77"/>
      <c r="S184" s="65"/>
      <c r="T184" s="56"/>
      <c r="U184" s="56"/>
      <c r="V184" s="56"/>
      <c r="W184" s="56"/>
      <c r="X184" s="56"/>
      <c r="Y184" s="43"/>
    </row>
    <row r="185" spans="1:25" s="44" customFormat="1" ht="39.75" customHeight="1" x14ac:dyDescent="0.2">
      <c r="A185" s="377"/>
      <c r="B185" s="377"/>
      <c r="C185" s="377"/>
      <c r="D185" s="377"/>
      <c r="E185" s="377"/>
      <c r="F185" s="377"/>
      <c r="G185" s="119"/>
      <c r="H185" s="61"/>
      <c r="I185" s="122"/>
      <c r="J185" s="124"/>
      <c r="K185" s="35" t="s">
        <v>296</v>
      </c>
      <c r="L185" s="35" t="s">
        <v>185</v>
      </c>
      <c r="M185" s="35" t="s">
        <v>8</v>
      </c>
      <c r="N185" s="36"/>
      <c r="O185" s="36"/>
      <c r="P185" s="107" t="s">
        <v>320</v>
      </c>
      <c r="Q185" s="37" t="s">
        <v>268</v>
      </c>
      <c r="R185" s="378">
        <v>1</v>
      </c>
      <c r="S185" s="379"/>
      <c r="T185" s="56"/>
      <c r="U185" s="56"/>
      <c r="V185" s="56"/>
      <c r="W185" s="56"/>
      <c r="X185" s="56"/>
      <c r="Y185" s="43"/>
    </row>
    <row r="186" spans="1:25" s="44" customFormat="1" ht="66" customHeight="1" x14ac:dyDescent="0.2">
      <c r="A186" s="36" t="s">
        <v>49</v>
      </c>
      <c r="B186" s="36" t="s">
        <v>11</v>
      </c>
      <c r="C186" s="36" t="s">
        <v>13</v>
      </c>
      <c r="D186" s="36" t="s">
        <v>11</v>
      </c>
      <c r="E186" s="36" t="s">
        <v>212</v>
      </c>
      <c r="F186" s="99" t="s">
        <v>56</v>
      </c>
      <c r="G186" s="88" t="s">
        <v>219</v>
      </c>
      <c r="H186" s="118" t="s">
        <v>220</v>
      </c>
      <c r="I186" s="120">
        <v>1</v>
      </c>
      <c r="J186" s="121" t="s">
        <v>392</v>
      </c>
      <c r="K186" s="35" t="s">
        <v>296</v>
      </c>
      <c r="L186" s="35" t="s">
        <v>185</v>
      </c>
      <c r="M186" s="35" t="s">
        <v>8</v>
      </c>
      <c r="N186" s="35" t="s">
        <v>232</v>
      </c>
      <c r="O186" s="36"/>
      <c r="P186" s="107" t="s">
        <v>321</v>
      </c>
      <c r="Q186" s="107"/>
      <c r="R186" s="129"/>
      <c r="S186" s="65"/>
      <c r="T186" s="54">
        <v>112760000</v>
      </c>
      <c r="U186" s="54">
        <v>125000000</v>
      </c>
      <c r="V186" s="55">
        <v>16972000</v>
      </c>
      <c r="W186" s="56">
        <v>0</v>
      </c>
      <c r="X186" s="56">
        <v>0</v>
      </c>
      <c r="Y186" s="43"/>
    </row>
    <row r="187" spans="1:25" s="44" customFormat="1" ht="61.5" customHeight="1" x14ac:dyDescent="0.2">
      <c r="A187" s="116"/>
      <c r="B187" s="116"/>
      <c r="C187" s="116"/>
      <c r="D187" s="116"/>
      <c r="E187" s="116"/>
      <c r="F187" s="36"/>
      <c r="G187" s="117"/>
      <c r="H187" s="61" t="s">
        <v>221</v>
      </c>
      <c r="I187" s="122">
        <v>5</v>
      </c>
      <c r="J187" s="124" t="s">
        <v>377</v>
      </c>
      <c r="K187" s="36" t="s">
        <v>296</v>
      </c>
      <c r="L187" s="36" t="s">
        <v>185</v>
      </c>
      <c r="M187" s="36" t="s">
        <v>8</v>
      </c>
      <c r="N187" s="36" t="s">
        <v>232</v>
      </c>
      <c r="O187" s="36" t="s">
        <v>4</v>
      </c>
      <c r="P187" s="88" t="s">
        <v>322</v>
      </c>
      <c r="Q187" s="88"/>
      <c r="R187" s="120"/>
      <c r="S187" s="65"/>
      <c r="T187" s="56"/>
      <c r="U187" s="56"/>
      <c r="V187" s="56"/>
      <c r="W187" s="56"/>
      <c r="X187" s="56"/>
      <c r="Y187" s="43"/>
    </row>
    <row r="188" spans="1:25" s="44" customFormat="1" ht="66" customHeight="1" x14ac:dyDescent="0.2">
      <c r="A188" s="116"/>
      <c r="B188" s="116"/>
      <c r="C188" s="116"/>
      <c r="D188" s="116"/>
      <c r="E188" s="116"/>
      <c r="F188" s="36"/>
      <c r="G188" s="117"/>
      <c r="H188" s="61"/>
      <c r="I188" s="122"/>
      <c r="J188" s="124"/>
      <c r="K188" s="35" t="s">
        <v>296</v>
      </c>
      <c r="L188" s="35" t="s">
        <v>185</v>
      </c>
      <c r="M188" s="35" t="s">
        <v>8</v>
      </c>
      <c r="N188" s="35" t="s">
        <v>229</v>
      </c>
      <c r="O188" s="36"/>
      <c r="P188" s="107" t="s">
        <v>323</v>
      </c>
      <c r="Q188" s="107" t="s">
        <v>500</v>
      </c>
      <c r="R188" s="129">
        <v>5</v>
      </c>
      <c r="S188" s="137" t="s">
        <v>392</v>
      </c>
      <c r="T188" s="56"/>
      <c r="U188" s="56"/>
      <c r="V188" s="56"/>
      <c r="W188" s="56"/>
      <c r="X188" s="56"/>
      <c r="Y188" s="43"/>
    </row>
    <row r="189" spans="1:25" s="44" customFormat="1" ht="58.5" customHeight="1" x14ac:dyDescent="0.2">
      <c r="A189" s="116"/>
      <c r="B189" s="116"/>
      <c r="C189" s="116"/>
      <c r="D189" s="116"/>
      <c r="E189" s="116"/>
      <c r="F189" s="36"/>
      <c r="G189" s="117"/>
      <c r="H189" s="61"/>
      <c r="I189" s="122"/>
      <c r="J189" s="124"/>
      <c r="K189" s="36" t="s">
        <v>296</v>
      </c>
      <c r="L189" s="36" t="s">
        <v>185</v>
      </c>
      <c r="M189" s="36" t="s">
        <v>8</v>
      </c>
      <c r="N189" s="36" t="s">
        <v>229</v>
      </c>
      <c r="O189" s="36" t="s">
        <v>4</v>
      </c>
      <c r="P189" s="88" t="s">
        <v>324</v>
      </c>
      <c r="Q189" s="88" t="s">
        <v>500</v>
      </c>
      <c r="R189" s="120">
        <v>3</v>
      </c>
      <c r="S189" s="65" t="s">
        <v>392</v>
      </c>
      <c r="T189" s="56">
        <v>0</v>
      </c>
      <c r="U189" s="56">
        <v>0</v>
      </c>
      <c r="V189" s="56">
        <v>0</v>
      </c>
      <c r="W189" s="56">
        <v>63256200</v>
      </c>
      <c r="X189" s="56">
        <f>W189*1.1</f>
        <v>69581820</v>
      </c>
      <c r="Y189" s="43"/>
    </row>
    <row r="190" spans="1:25" s="44" customFormat="1" ht="60" customHeight="1" x14ac:dyDescent="0.2">
      <c r="A190" s="116"/>
      <c r="B190" s="116"/>
      <c r="C190" s="116"/>
      <c r="D190" s="116"/>
      <c r="E190" s="116"/>
      <c r="F190" s="36"/>
      <c r="G190" s="117"/>
      <c r="H190" s="61"/>
      <c r="I190" s="122"/>
      <c r="J190" s="124"/>
      <c r="K190" s="36" t="s">
        <v>296</v>
      </c>
      <c r="L190" s="36" t="s">
        <v>185</v>
      </c>
      <c r="M190" s="36" t="s">
        <v>8</v>
      </c>
      <c r="N190" s="36" t="s">
        <v>229</v>
      </c>
      <c r="O190" s="36" t="s">
        <v>11</v>
      </c>
      <c r="P190" s="88" t="s">
        <v>325</v>
      </c>
      <c r="Q190" s="88" t="s">
        <v>501</v>
      </c>
      <c r="R190" s="120">
        <v>1</v>
      </c>
      <c r="S190" s="65" t="s">
        <v>384</v>
      </c>
      <c r="T190" s="56">
        <v>0</v>
      </c>
      <c r="U190" s="56">
        <v>0</v>
      </c>
      <c r="V190" s="56">
        <v>0</v>
      </c>
      <c r="W190" s="56">
        <v>18755060</v>
      </c>
      <c r="X190" s="56">
        <f t="shared" ref="X190:X201" si="9">W190*1.1</f>
        <v>20630566</v>
      </c>
      <c r="Y190" s="43"/>
    </row>
    <row r="191" spans="1:25" s="44" customFormat="1" ht="37.5" customHeight="1" x14ac:dyDescent="0.2">
      <c r="A191" s="116"/>
      <c r="B191" s="116"/>
      <c r="C191" s="116"/>
      <c r="D191" s="116"/>
      <c r="E191" s="116"/>
      <c r="F191" s="36"/>
      <c r="G191" s="131"/>
      <c r="H191" s="61"/>
      <c r="I191" s="122"/>
      <c r="J191" s="124"/>
      <c r="K191" s="35" t="s">
        <v>296</v>
      </c>
      <c r="L191" s="35" t="s">
        <v>185</v>
      </c>
      <c r="M191" s="35" t="s">
        <v>12</v>
      </c>
      <c r="N191" s="36"/>
      <c r="O191" s="36"/>
      <c r="P191" s="107" t="s">
        <v>327</v>
      </c>
      <c r="Q191" s="37" t="s">
        <v>268</v>
      </c>
      <c r="R191" s="378">
        <v>1</v>
      </c>
      <c r="S191" s="379"/>
      <c r="T191" s="56"/>
      <c r="U191" s="56"/>
      <c r="V191" s="56"/>
      <c r="W191" s="56"/>
      <c r="X191" s="56"/>
      <c r="Y191" s="43"/>
    </row>
    <row r="192" spans="1:25" s="44" customFormat="1" ht="75" customHeight="1" x14ac:dyDescent="0.2">
      <c r="A192" s="36" t="s">
        <v>49</v>
      </c>
      <c r="B192" s="36" t="s">
        <v>11</v>
      </c>
      <c r="C192" s="36" t="s">
        <v>13</v>
      </c>
      <c r="D192" s="36" t="s">
        <v>11</v>
      </c>
      <c r="E192" s="36" t="s">
        <v>212</v>
      </c>
      <c r="F192" s="99" t="s">
        <v>112</v>
      </c>
      <c r="G192" s="88" t="s">
        <v>222</v>
      </c>
      <c r="H192" s="118" t="s">
        <v>223</v>
      </c>
      <c r="I192" s="120">
        <v>60</v>
      </c>
      <c r="J192" s="121" t="s">
        <v>394</v>
      </c>
      <c r="K192" s="35" t="s">
        <v>296</v>
      </c>
      <c r="L192" s="35" t="s">
        <v>185</v>
      </c>
      <c r="M192" s="35" t="s">
        <v>12</v>
      </c>
      <c r="N192" s="35" t="s">
        <v>262</v>
      </c>
      <c r="O192" s="36"/>
      <c r="P192" s="107" t="s">
        <v>326</v>
      </c>
      <c r="Q192" s="107" t="s">
        <v>546</v>
      </c>
      <c r="R192" s="129">
        <v>10</v>
      </c>
      <c r="S192" s="137" t="s">
        <v>392</v>
      </c>
      <c r="T192" s="54">
        <v>111160000</v>
      </c>
      <c r="U192" s="54">
        <v>150000000</v>
      </c>
      <c r="V192" s="55">
        <v>96313800</v>
      </c>
      <c r="W192" s="56">
        <v>0</v>
      </c>
      <c r="X192" s="56">
        <v>0</v>
      </c>
      <c r="Y192" s="43"/>
    </row>
    <row r="193" spans="1:25" s="44" customFormat="1" ht="77.25" customHeight="1" x14ac:dyDescent="0.2">
      <c r="A193" s="36"/>
      <c r="B193" s="36"/>
      <c r="C193" s="36"/>
      <c r="D193" s="36"/>
      <c r="E193" s="36"/>
      <c r="F193" s="99"/>
      <c r="G193" s="88"/>
      <c r="H193" s="118" t="s">
        <v>224</v>
      </c>
      <c r="I193" s="120">
        <v>60</v>
      </c>
      <c r="J193" s="121" t="s">
        <v>394</v>
      </c>
      <c r="K193" s="36" t="s">
        <v>296</v>
      </c>
      <c r="L193" s="36" t="s">
        <v>185</v>
      </c>
      <c r="M193" s="36" t="s">
        <v>12</v>
      </c>
      <c r="N193" s="36" t="s">
        <v>262</v>
      </c>
      <c r="O193" s="36" t="s">
        <v>11</v>
      </c>
      <c r="P193" s="88" t="s">
        <v>328</v>
      </c>
      <c r="Q193" s="88" t="s">
        <v>502</v>
      </c>
      <c r="R193" s="120" t="s">
        <v>503</v>
      </c>
      <c r="S193" s="48" t="s">
        <v>504</v>
      </c>
      <c r="T193" s="56">
        <v>0</v>
      </c>
      <c r="U193" s="56">
        <v>0</v>
      </c>
      <c r="V193" s="56">
        <v>0</v>
      </c>
      <c r="W193" s="79">
        <v>11698970</v>
      </c>
      <c r="X193" s="56">
        <f t="shared" si="9"/>
        <v>12868867.000000002</v>
      </c>
      <c r="Y193" s="43"/>
    </row>
    <row r="194" spans="1:25" s="44" customFormat="1" ht="77.25" customHeight="1" x14ac:dyDescent="0.2">
      <c r="A194" s="36"/>
      <c r="B194" s="36"/>
      <c r="C194" s="36"/>
      <c r="D194" s="36"/>
      <c r="E194" s="36"/>
      <c r="F194" s="99"/>
      <c r="G194" s="88"/>
      <c r="H194" s="118"/>
      <c r="I194" s="120"/>
      <c r="J194" s="121"/>
      <c r="K194" s="36"/>
      <c r="L194" s="36"/>
      <c r="M194" s="36"/>
      <c r="N194" s="36"/>
      <c r="O194" s="36"/>
      <c r="P194" s="88"/>
      <c r="Q194" s="88" t="s">
        <v>505</v>
      </c>
      <c r="R194" s="120" t="s">
        <v>503</v>
      </c>
      <c r="S194" s="48" t="s">
        <v>504</v>
      </c>
      <c r="T194" s="56"/>
      <c r="U194" s="56"/>
      <c r="V194" s="56"/>
      <c r="W194" s="79"/>
      <c r="X194" s="56"/>
      <c r="Y194" s="43"/>
    </row>
    <row r="195" spans="1:25" s="44" customFormat="1" ht="15.75" customHeight="1" x14ac:dyDescent="0.2">
      <c r="A195" s="376"/>
      <c r="B195" s="376"/>
      <c r="C195" s="376"/>
      <c r="D195" s="376"/>
      <c r="E195" s="376"/>
      <c r="F195" s="376"/>
      <c r="G195" s="88"/>
      <c r="H195" s="133"/>
      <c r="I195" s="120"/>
      <c r="J195" s="121"/>
      <c r="K195" s="76"/>
      <c r="L195" s="76"/>
      <c r="M195" s="76"/>
      <c r="N195" s="76"/>
      <c r="O195" s="76"/>
      <c r="P195" s="43"/>
      <c r="Q195" s="43"/>
      <c r="R195" s="77"/>
      <c r="S195" s="65"/>
      <c r="T195" s="56"/>
      <c r="U195" s="56"/>
      <c r="V195" s="56"/>
      <c r="W195" s="56"/>
      <c r="X195" s="56"/>
      <c r="Y195" s="43"/>
    </row>
    <row r="196" spans="1:25" s="44" customFormat="1" ht="43.5" customHeight="1" x14ac:dyDescent="0.2">
      <c r="A196" s="376"/>
      <c r="B196" s="376"/>
      <c r="C196" s="376"/>
      <c r="D196" s="376"/>
      <c r="E196" s="376"/>
      <c r="F196" s="376"/>
      <c r="G196" s="88"/>
      <c r="H196" s="133"/>
      <c r="I196" s="134"/>
      <c r="J196" s="135"/>
      <c r="K196" s="35" t="s">
        <v>296</v>
      </c>
      <c r="L196" s="35" t="s">
        <v>185</v>
      </c>
      <c r="M196" s="35" t="s">
        <v>13</v>
      </c>
      <c r="N196" s="116"/>
      <c r="O196" s="36"/>
      <c r="P196" s="38" t="s">
        <v>297</v>
      </c>
      <c r="Q196" s="37" t="s">
        <v>268</v>
      </c>
      <c r="R196" s="378">
        <v>1</v>
      </c>
      <c r="S196" s="379"/>
      <c r="T196" s="56"/>
      <c r="U196" s="56"/>
      <c r="V196" s="56"/>
      <c r="W196" s="56"/>
      <c r="X196" s="56"/>
      <c r="Y196" s="43"/>
    </row>
    <row r="197" spans="1:25" s="44" customFormat="1" ht="62.25" customHeight="1" x14ac:dyDescent="0.2">
      <c r="A197" s="99"/>
      <c r="B197" s="99"/>
      <c r="C197" s="99"/>
      <c r="D197" s="99"/>
      <c r="E197" s="99"/>
      <c r="F197" s="99"/>
      <c r="G197" s="88"/>
      <c r="H197" s="133"/>
      <c r="I197" s="134"/>
      <c r="J197" s="135"/>
      <c r="K197" s="35" t="s">
        <v>296</v>
      </c>
      <c r="L197" s="35" t="s">
        <v>185</v>
      </c>
      <c r="M197" s="35" t="s">
        <v>13</v>
      </c>
      <c r="N197" s="35" t="s">
        <v>229</v>
      </c>
      <c r="O197" s="36"/>
      <c r="P197" s="38" t="s">
        <v>567</v>
      </c>
      <c r="Q197" s="38" t="s">
        <v>547</v>
      </c>
      <c r="R197" s="89" t="s">
        <v>548</v>
      </c>
      <c r="S197" s="138" t="s">
        <v>549</v>
      </c>
      <c r="T197" s="56"/>
      <c r="U197" s="56"/>
      <c r="V197" s="56"/>
      <c r="W197" s="56"/>
      <c r="X197" s="56"/>
      <c r="Y197" s="43"/>
    </row>
    <row r="198" spans="1:25" s="44" customFormat="1" ht="63.75" customHeight="1" x14ac:dyDescent="0.2">
      <c r="A198" s="99"/>
      <c r="B198" s="99"/>
      <c r="C198" s="99"/>
      <c r="D198" s="99"/>
      <c r="E198" s="99"/>
      <c r="F198" s="99"/>
      <c r="G198" s="88"/>
      <c r="H198" s="133"/>
      <c r="I198" s="134"/>
      <c r="J198" s="135"/>
      <c r="K198" s="36" t="s">
        <v>296</v>
      </c>
      <c r="L198" s="36" t="s">
        <v>185</v>
      </c>
      <c r="M198" s="36" t="s">
        <v>13</v>
      </c>
      <c r="N198" s="36" t="s">
        <v>229</v>
      </c>
      <c r="O198" s="36" t="s">
        <v>4</v>
      </c>
      <c r="P198" s="61" t="s">
        <v>329</v>
      </c>
      <c r="Q198" s="61" t="s">
        <v>301</v>
      </c>
      <c r="R198" s="122"/>
      <c r="S198" s="65"/>
      <c r="T198" s="56"/>
      <c r="U198" s="56"/>
      <c r="V198" s="56"/>
      <c r="W198" s="56">
        <v>0</v>
      </c>
      <c r="X198" s="56"/>
      <c r="Y198" s="43"/>
    </row>
    <row r="199" spans="1:25" s="44" customFormat="1" ht="51" customHeight="1" x14ac:dyDescent="0.2">
      <c r="A199" s="99"/>
      <c r="B199" s="99"/>
      <c r="C199" s="99"/>
      <c r="D199" s="99"/>
      <c r="E199" s="99"/>
      <c r="F199" s="99"/>
      <c r="G199" s="88"/>
      <c r="H199" s="133"/>
      <c r="I199" s="134"/>
      <c r="J199" s="135"/>
      <c r="K199" s="36" t="s">
        <v>296</v>
      </c>
      <c r="L199" s="36" t="s">
        <v>185</v>
      </c>
      <c r="M199" s="36" t="s">
        <v>13</v>
      </c>
      <c r="N199" s="36" t="s">
        <v>229</v>
      </c>
      <c r="O199" s="36" t="s">
        <v>11</v>
      </c>
      <c r="P199" s="61" t="s">
        <v>330</v>
      </c>
      <c r="Q199" s="61" t="s">
        <v>506</v>
      </c>
      <c r="R199" s="122">
        <v>1</v>
      </c>
      <c r="S199" s="65" t="s">
        <v>387</v>
      </c>
      <c r="T199" s="56">
        <v>0</v>
      </c>
      <c r="U199" s="56">
        <v>0</v>
      </c>
      <c r="V199" s="56">
        <v>0</v>
      </c>
      <c r="W199" s="56">
        <v>36454700</v>
      </c>
      <c r="X199" s="56">
        <f t="shared" si="9"/>
        <v>40100170</v>
      </c>
      <c r="Y199" s="43"/>
    </row>
    <row r="200" spans="1:25" s="44" customFormat="1" ht="66.75" customHeight="1" x14ac:dyDescent="0.2">
      <c r="A200" s="190"/>
      <c r="B200" s="190"/>
      <c r="C200" s="190"/>
      <c r="D200" s="190"/>
      <c r="E200" s="190"/>
      <c r="F200" s="190"/>
      <c r="G200" s="88"/>
      <c r="H200" s="133"/>
      <c r="I200" s="134"/>
      <c r="J200" s="135"/>
      <c r="K200" s="35" t="s">
        <v>296</v>
      </c>
      <c r="L200" s="35" t="s">
        <v>185</v>
      </c>
      <c r="M200" s="35" t="s">
        <v>12</v>
      </c>
      <c r="N200" s="35" t="s">
        <v>262</v>
      </c>
      <c r="O200" s="35"/>
      <c r="P200" s="38" t="s">
        <v>567</v>
      </c>
      <c r="Q200" s="38" t="s">
        <v>547</v>
      </c>
      <c r="R200" s="89" t="s">
        <v>548</v>
      </c>
      <c r="S200" s="138" t="s">
        <v>549</v>
      </c>
      <c r="T200" s="56"/>
      <c r="U200" s="56"/>
      <c r="V200" s="56"/>
      <c r="W200" s="56"/>
      <c r="X200" s="56"/>
      <c r="Y200" s="43"/>
    </row>
    <row r="201" spans="1:25" s="44" customFormat="1" ht="132.75" customHeight="1" x14ac:dyDescent="0.2">
      <c r="A201" s="99"/>
      <c r="B201" s="99"/>
      <c r="C201" s="99"/>
      <c r="D201" s="99"/>
      <c r="E201" s="99"/>
      <c r="F201" s="99"/>
      <c r="G201" s="88"/>
      <c r="H201" s="133"/>
      <c r="I201" s="134"/>
      <c r="J201" s="135"/>
      <c r="K201" s="36" t="s">
        <v>296</v>
      </c>
      <c r="L201" s="36" t="s">
        <v>185</v>
      </c>
      <c r="M201" s="36" t="s">
        <v>13</v>
      </c>
      <c r="N201" s="36" t="s">
        <v>262</v>
      </c>
      <c r="O201" s="36" t="s">
        <v>11</v>
      </c>
      <c r="P201" s="61" t="s">
        <v>519</v>
      </c>
      <c r="Q201" s="61" t="s">
        <v>506</v>
      </c>
      <c r="R201" s="122">
        <v>1</v>
      </c>
      <c r="S201" s="65" t="s">
        <v>387</v>
      </c>
      <c r="T201" s="56">
        <v>0</v>
      </c>
      <c r="U201" s="56">
        <v>0</v>
      </c>
      <c r="V201" s="56">
        <v>0</v>
      </c>
      <c r="W201" s="56">
        <v>54990500</v>
      </c>
      <c r="X201" s="56">
        <f t="shared" si="9"/>
        <v>60489550.000000007</v>
      </c>
      <c r="Y201" s="43"/>
    </row>
    <row r="202" spans="1:25" s="44" customFormat="1" ht="15.75" customHeight="1" x14ac:dyDescent="0.2">
      <c r="A202" s="368" t="s">
        <v>533</v>
      </c>
      <c r="B202" s="369"/>
      <c r="C202" s="369"/>
      <c r="D202" s="369"/>
      <c r="E202" s="369"/>
      <c r="F202" s="369"/>
      <c r="G202" s="369"/>
      <c r="H202" s="369"/>
      <c r="I202" s="369"/>
      <c r="J202" s="369"/>
      <c r="K202" s="369"/>
      <c r="L202" s="369"/>
      <c r="M202" s="369"/>
      <c r="N202" s="369"/>
      <c r="O202" s="369"/>
      <c r="P202" s="369"/>
      <c r="Q202" s="369"/>
      <c r="R202" s="369"/>
      <c r="S202" s="370"/>
      <c r="T202" s="136">
        <f>SUM(T17:T201)</f>
        <v>8196606400</v>
      </c>
      <c r="U202" s="136">
        <f t="shared" ref="U202:X202" si="10">SUM(U17:U201)</f>
        <v>9463636278</v>
      </c>
      <c r="V202" s="136">
        <f t="shared" si="10"/>
        <v>6092260000</v>
      </c>
      <c r="W202" s="136">
        <f t="shared" si="10"/>
        <v>13867058000</v>
      </c>
      <c r="X202" s="136">
        <f t="shared" si="10"/>
        <v>15253763800.000004</v>
      </c>
      <c r="Y202" s="43"/>
    </row>
    <row r="203" spans="1:25" ht="15.75" customHeight="1" x14ac:dyDescent="0.2"/>
    <row r="204" spans="1:25" ht="15.75" customHeight="1" x14ac:dyDescent="0.2"/>
    <row r="205" spans="1:25" ht="15.75" customHeight="1" x14ac:dyDescent="0.2"/>
    <row r="206" spans="1:25" ht="15.75" customHeight="1" x14ac:dyDescent="0.2"/>
    <row r="207" spans="1:25" ht="15.75" customHeight="1" x14ac:dyDescent="0.2"/>
    <row r="208" spans="1:25" ht="15.75" customHeight="1" x14ac:dyDescent="0.2"/>
    <row r="209" spans="1:18" ht="15.75" customHeight="1" x14ac:dyDescent="0.2"/>
    <row r="210" spans="1:18" ht="15.75" customHeight="1" x14ac:dyDescent="0.2"/>
    <row r="211" spans="1:18" ht="15.75" customHeight="1" x14ac:dyDescent="0.2"/>
    <row r="212" spans="1:18" ht="15.75" customHeight="1" x14ac:dyDescent="0.2">
      <c r="A212"/>
      <c r="B212"/>
      <c r="C212"/>
      <c r="D212"/>
      <c r="E212"/>
      <c r="F212"/>
      <c r="I212"/>
      <c r="J212"/>
      <c r="R212"/>
    </row>
    <row r="213" spans="1:18" ht="15.75" customHeight="1" x14ac:dyDescent="0.2">
      <c r="A213"/>
      <c r="B213"/>
      <c r="C213"/>
      <c r="D213"/>
      <c r="E213"/>
      <c r="F213"/>
      <c r="I213"/>
      <c r="J213"/>
      <c r="R213"/>
    </row>
    <row r="214" spans="1:18" ht="15.75" customHeight="1" x14ac:dyDescent="0.2">
      <c r="A214"/>
      <c r="B214"/>
      <c r="C214"/>
      <c r="D214"/>
      <c r="E214"/>
      <c r="F214"/>
      <c r="I214"/>
      <c r="J214"/>
      <c r="R214"/>
    </row>
    <row r="215" spans="1:18" ht="15.75" customHeight="1" x14ac:dyDescent="0.2">
      <c r="A215"/>
      <c r="B215"/>
      <c r="C215"/>
      <c r="D215"/>
      <c r="E215"/>
      <c r="F215"/>
      <c r="I215"/>
      <c r="J215"/>
      <c r="R215"/>
    </row>
    <row r="216" spans="1:18" ht="15.75" customHeight="1" x14ac:dyDescent="0.2">
      <c r="A216"/>
      <c r="B216"/>
      <c r="C216"/>
      <c r="D216"/>
      <c r="E216"/>
      <c r="F216"/>
      <c r="I216"/>
      <c r="J216"/>
      <c r="R216"/>
    </row>
    <row r="217" spans="1:18" ht="15.75" customHeight="1" x14ac:dyDescent="0.2">
      <c r="A217"/>
      <c r="B217"/>
      <c r="C217"/>
      <c r="D217"/>
      <c r="E217"/>
      <c r="F217"/>
      <c r="I217"/>
      <c r="J217"/>
      <c r="R217"/>
    </row>
    <row r="218" spans="1:18" ht="15.75" customHeight="1" x14ac:dyDescent="0.2">
      <c r="A218"/>
      <c r="B218"/>
      <c r="C218"/>
      <c r="D218"/>
      <c r="E218"/>
      <c r="F218"/>
      <c r="I218"/>
      <c r="J218"/>
      <c r="R218"/>
    </row>
    <row r="219" spans="1:18" ht="15.75" customHeight="1" x14ac:dyDescent="0.2">
      <c r="A219"/>
      <c r="B219"/>
      <c r="C219"/>
      <c r="D219"/>
      <c r="E219"/>
      <c r="F219"/>
      <c r="I219"/>
      <c r="J219"/>
      <c r="R219"/>
    </row>
    <row r="220" spans="1:18" ht="15.75" customHeight="1" x14ac:dyDescent="0.2">
      <c r="A220"/>
      <c r="B220"/>
      <c r="C220"/>
      <c r="D220"/>
      <c r="E220"/>
      <c r="F220"/>
      <c r="I220"/>
      <c r="J220"/>
      <c r="R220"/>
    </row>
    <row r="221" spans="1:18" ht="15.75" customHeight="1" x14ac:dyDescent="0.2">
      <c r="A221"/>
      <c r="B221"/>
      <c r="C221"/>
      <c r="D221"/>
      <c r="E221"/>
      <c r="F221"/>
      <c r="I221"/>
      <c r="J221"/>
      <c r="R221"/>
    </row>
    <row r="222" spans="1:18" ht="15.75" customHeight="1" x14ac:dyDescent="0.2">
      <c r="A222"/>
      <c r="B222"/>
      <c r="C222"/>
      <c r="D222"/>
      <c r="E222"/>
      <c r="F222"/>
      <c r="I222"/>
      <c r="J222"/>
      <c r="R222"/>
    </row>
    <row r="223" spans="1:18" ht="15.75" customHeight="1" x14ac:dyDescent="0.2">
      <c r="A223"/>
      <c r="B223"/>
      <c r="C223"/>
      <c r="D223"/>
      <c r="E223"/>
      <c r="F223"/>
      <c r="I223"/>
      <c r="J223"/>
      <c r="R223"/>
    </row>
    <row r="224" spans="1:18" ht="15.75" customHeight="1" x14ac:dyDescent="0.2">
      <c r="A224"/>
      <c r="B224"/>
      <c r="C224"/>
      <c r="D224"/>
      <c r="E224"/>
      <c r="F224"/>
      <c r="I224"/>
      <c r="J224"/>
      <c r="R224"/>
    </row>
    <row r="225" spans="1:18" ht="15.75" customHeight="1" x14ac:dyDescent="0.2">
      <c r="A225"/>
      <c r="B225"/>
      <c r="C225"/>
      <c r="D225"/>
      <c r="E225"/>
      <c r="F225"/>
      <c r="I225"/>
      <c r="J225"/>
      <c r="R225"/>
    </row>
    <row r="226" spans="1:18" ht="15.75" customHeight="1" x14ac:dyDescent="0.2">
      <c r="A226"/>
      <c r="B226"/>
      <c r="C226"/>
      <c r="D226"/>
      <c r="E226"/>
      <c r="F226"/>
      <c r="I226"/>
      <c r="J226"/>
      <c r="R226"/>
    </row>
    <row r="227" spans="1:18" ht="15.75" customHeight="1" x14ac:dyDescent="0.2">
      <c r="A227"/>
      <c r="B227"/>
      <c r="C227"/>
      <c r="D227"/>
      <c r="E227"/>
      <c r="F227"/>
      <c r="I227"/>
      <c r="J227"/>
      <c r="R227"/>
    </row>
    <row r="228" spans="1:18" ht="15.75" customHeight="1" x14ac:dyDescent="0.2">
      <c r="A228"/>
      <c r="B228"/>
      <c r="C228"/>
      <c r="D228"/>
      <c r="E228"/>
      <c r="F228"/>
      <c r="I228"/>
      <c r="J228"/>
      <c r="R228"/>
    </row>
    <row r="229" spans="1:18" ht="15.75" customHeight="1" x14ac:dyDescent="0.2">
      <c r="A229"/>
      <c r="B229"/>
      <c r="C229"/>
      <c r="D229"/>
      <c r="E229"/>
      <c r="F229"/>
      <c r="I229"/>
      <c r="J229"/>
      <c r="R229"/>
    </row>
    <row r="230" spans="1:18" ht="15.75" customHeight="1" x14ac:dyDescent="0.2">
      <c r="A230"/>
      <c r="B230"/>
      <c r="C230"/>
      <c r="D230"/>
      <c r="E230"/>
      <c r="F230"/>
      <c r="I230"/>
      <c r="J230"/>
      <c r="R230"/>
    </row>
    <row r="231" spans="1:18" ht="15.75" customHeight="1" x14ac:dyDescent="0.2">
      <c r="A231"/>
      <c r="B231"/>
      <c r="C231"/>
      <c r="D231"/>
      <c r="E231"/>
      <c r="F231"/>
      <c r="I231"/>
      <c r="J231"/>
      <c r="R231"/>
    </row>
    <row r="232" spans="1:18" ht="15.75" customHeight="1" x14ac:dyDescent="0.2">
      <c r="A232"/>
      <c r="B232"/>
      <c r="C232"/>
      <c r="D232"/>
      <c r="E232"/>
      <c r="F232"/>
      <c r="I232"/>
      <c r="J232"/>
      <c r="R232"/>
    </row>
    <row r="233" spans="1:18" ht="15.75" customHeight="1" x14ac:dyDescent="0.2">
      <c r="A233"/>
      <c r="B233"/>
      <c r="C233"/>
      <c r="D233"/>
      <c r="E233"/>
      <c r="F233"/>
      <c r="I233"/>
      <c r="J233"/>
      <c r="R233"/>
    </row>
    <row r="234" spans="1:18" ht="15.75" customHeight="1" x14ac:dyDescent="0.2">
      <c r="A234"/>
      <c r="B234"/>
      <c r="C234"/>
      <c r="D234"/>
      <c r="E234"/>
      <c r="F234"/>
      <c r="I234"/>
      <c r="J234"/>
      <c r="R234"/>
    </row>
    <row r="235" spans="1:18" ht="15.75" customHeight="1" x14ac:dyDescent="0.2">
      <c r="A235"/>
      <c r="B235"/>
      <c r="C235"/>
      <c r="D235"/>
      <c r="E235"/>
      <c r="F235"/>
      <c r="I235"/>
      <c r="J235"/>
      <c r="R235"/>
    </row>
    <row r="236" spans="1:18" ht="15.75" customHeight="1" x14ac:dyDescent="0.2">
      <c r="A236"/>
      <c r="B236"/>
      <c r="C236"/>
      <c r="D236"/>
      <c r="E236"/>
      <c r="F236"/>
      <c r="I236"/>
      <c r="J236"/>
      <c r="R236"/>
    </row>
    <row r="237" spans="1:18" ht="15.75" customHeight="1" x14ac:dyDescent="0.2">
      <c r="A237"/>
      <c r="B237"/>
      <c r="C237"/>
      <c r="D237"/>
      <c r="E237"/>
      <c r="F237"/>
      <c r="I237"/>
      <c r="J237"/>
      <c r="R237"/>
    </row>
    <row r="238" spans="1:18" ht="15.75" customHeight="1" x14ac:dyDescent="0.2">
      <c r="A238"/>
      <c r="B238"/>
      <c r="C238"/>
      <c r="D238"/>
      <c r="E238"/>
      <c r="F238"/>
      <c r="I238"/>
      <c r="J238"/>
      <c r="R238"/>
    </row>
    <row r="239" spans="1:18" ht="15.75" customHeight="1" x14ac:dyDescent="0.2">
      <c r="A239"/>
      <c r="B239"/>
      <c r="C239"/>
      <c r="D239"/>
      <c r="E239"/>
      <c r="F239"/>
      <c r="I239"/>
      <c r="J239"/>
      <c r="R239"/>
    </row>
    <row r="240" spans="1:18" ht="15.75" customHeight="1" x14ac:dyDescent="0.2">
      <c r="A240"/>
      <c r="B240"/>
      <c r="C240"/>
      <c r="D240"/>
      <c r="E240"/>
      <c r="F240"/>
      <c r="I240"/>
      <c r="J240"/>
      <c r="R240"/>
    </row>
    <row r="241" spans="1:18" ht="15.75" customHeight="1" x14ac:dyDescent="0.2">
      <c r="A241"/>
      <c r="B241"/>
      <c r="C241"/>
      <c r="D241"/>
      <c r="E241"/>
      <c r="F241"/>
      <c r="I241"/>
      <c r="J241"/>
      <c r="R241"/>
    </row>
    <row r="242" spans="1:18" ht="15.75" customHeight="1" x14ac:dyDescent="0.2">
      <c r="A242"/>
      <c r="B242"/>
      <c r="C242"/>
      <c r="D242"/>
      <c r="E242"/>
      <c r="F242"/>
      <c r="I242"/>
      <c r="J242"/>
      <c r="R242"/>
    </row>
    <row r="243" spans="1:18" ht="15.75" customHeight="1" x14ac:dyDescent="0.2">
      <c r="A243"/>
      <c r="B243"/>
      <c r="C243"/>
      <c r="D243"/>
      <c r="E243"/>
      <c r="F243"/>
      <c r="I243"/>
      <c r="J243"/>
      <c r="R243"/>
    </row>
    <row r="244" spans="1:18" ht="15.75" customHeight="1" x14ac:dyDescent="0.2">
      <c r="A244"/>
      <c r="B244"/>
      <c r="C244"/>
      <c r="D244"/>
      <c r="E244"/>
      <c r="F244"/>
      <c r="I244"/>
      <c r="J244"/>
      <c r="R244"/>
    </row>
    <row r="245" spans="1:18" ht="15.75" customHeight="1" x14ac:dyDescent="0.2">
      <c r="A245"/>
      <c r="B245"/>
      <c r="C245"/>
      <c r="D245"/>
      <c r="E245"/>
      <c r="F245"/>
      <c r="I245"/>
      <c r="J245"/>
      <c r="R245"/>
    </row>
    <row r="246" spans="1:18" ht="15.75" customHeight="1" x14ac:dyDescent="0.2">
      <c r="A246"/>
      <c r="B246"/>
      <c r="C246"/>
      <c r="D246"/>
      <c r="E246"/>
      <c r="F246"/>
      <c r="I246"/>
      <c r="J246"/>
      <c r="R246"/>
    </row>
    <row r="247" spans="1:18" ht="15.75" customHeight="1" x14ac:dyDescent="0.2">
      <c r="A247"/>
      <c r="B247"/>
      <c r="C247"/>
      <c r="D247"/>
      <c r="E247"/>
      <c r="F247"/>
      <c r="I247"/>
      <c r="J247"/>
      <c r="R247"/>
    </row>
    <row r="248" spans="1:18" ht="15.75" customHeight="1" x14ac:dyDescent="0.2">
      <c r="A248"/>
      <c r="B248"/>
      <c r="C248"/>
      <c r="D248"/>
      <c r="E248"/>
      <c r="F248"/>
      <c r="I248"/>
      <c r="J248"/>
      <c r="R248"/>
    </row>
    <row r="249" spans="1:18" ht="15.75" customHeight="1" x14ac:dyDescent="0.2">
      <c r="A249"/>
      <c r="B249"/>
      <c r="C249"/>
      <c r="D249"/>
      <c r="E249"/>
      <c r="F249"/>
      <c r="I249"/>
      <c r="J249"/>
      <c r="R249"/>
    </row>
    <row r="250" spans="1:18" ht="15.75" customHeight="1" x14ac:dyDescent="0.2">
      <c r="A250"/>
      <c r="B250"/>
      <c r="C250"/>
      <c r="D250"/>
      <c r="E250"/>
      <c r="F250"/>
      <c r="I250"/>
      <c r="J250"/>
      <c r="R250"/>
    </row>
    <row r="251" spans="1:18" ht="15.75" customHeight="1" x14ac:dyDescent="0.2">
      <c r="A251"/>
      <c r="B251"/>
      <c r="C251"/>
      <c r="D251"/>
      <c r="E251"/>
      <c r="F251"/>
      <c r="I251"/>
      <c r="J251"/>
      <c r="R251"/>
    </row>
    <row r="252" spans="1:18" ht="15.75" customHeight="1" x14ac:dyDescent="0.2">
      <c r="A252"/>
      <c r="B252"/>
      <c r="C252"/>
      <c r="D252"/>
      <c r="E252"/>
      <c r="F252"/>
      <c r="I252"/>
      <c r="J252"/>
      <c r="R252"/>
    </row>
    <row r="253" spans="1:18" ht="15.75" customHeight="1" x14ac:dyDescent="0.2">
      <c r="A253"/>
      <c r="B253"/>
      <c r="C253"/>
      <c r="D253"/>
      <c r="E253"/>
      <c r="F253"/>
      <c r="I253"/>
      <c r="J253"/>
      <c r="R253"/>
    </row>
    <row r="254" spans="1:18" ht="15.75" customHeight="1" x14ac:dyDescent="0.2">
      <c r="A254"/>
      <c r="B254"/>
      <c r="C254"/>
      <c r="D254"/>
      <c r="E254"/>
      <c r="F254"/>
      <c r="I254"/>
      <c r="J254"/>
      <c r="R254"/>
    </row>
    <row r="255" spans="1:18" ht="15.75" customHeight="1" x14ac:dyDescent="0.2">
      <c r="A255"/>
      <c r="B255"/>
      <c r="C255"/>
      <c r="D255"/>
      <c r="E255"/>
      <c r="F255"/>
      <c r="I255"/>
      <c r="J255"/>
      <c r="R255"/>
    </row>
    <row r="256" spans="1:18" ht="15.75" customHeight="1" x14ac:dyDescent="0.2">
      <c r="A256"/>
      <c r="B256"/>
      <c r="C256"/>
      <c r="D256"/>
      <c r="E256"/>
      <c r="F256"/>
      <c r="I256"/>
      <c r="J256"/>
      <c r="R256"/>
    </row>
    <row r="257" spans="1:18" ht="15.75" customHeight="1" x14ac:dyDescent="0.2">
      <c r="A257"/>
      <c r="B257"/>
      <c r="C257"/>
      <c r="D257"/>
      <c r="E257"/>
      <c r="F257"/>
      <c r="I257"/>
      <c r="J257"/>
      <c r="R257"/>
    </row>
    <row r="258" spans="1:18" ht="15.75" customHeight="1" x14ac:dyDescent="0.2">
      <c r="A258"/>
      <c r="B258"/>
      <c r="C258"/>
      <c r="D258"/>
      <c r="E258"/>
      <c r="F258"/>
      <c r="I258"/>
      <c r="J258"/>
      <c r="R258"/>
    </row>
    <row r="259" spans="1:18" ht="15.75" customHeight="1" x14ac:dyDescent="0.2">
      <c r="A259"/>
      <c r="B259"/>
      <c r="C259"/>
      <c r="D259"/>
      <c r="E259"/>
      <c r="F259"/>
      <c r="I259"/>
      <c r="J259"/>
      <c r="R259"/>
    </row>
    <row r="260" spans="1:18" ht="15.75" customHeight="1" x14ac:dyDescent="0.2">
      <c r="A260"/>
      <c r="B260"/>
      <c r="C260"/>
      <c r="D260"/>
      <c r="E260"/>
      <c r="F260"/>
      <c r="I260"/>
      <c r="J260"/>
      <c r="R260"/>
    </row>
    <row r="261" spans="1:18" ht="15.75" customHeight="1" x14ac:dyDescent="0.2">
      <c r="A261"/>
      <c r="B261"/>
      <c r="C261"/>
      <c r="D261"/>
      <c r="E261"/>
      <c r="F261"/>
      <c r="I261"/>
      <c r="J261"/>
      <c r="R261"/>
    </row>
    <row r="262" spans="1:18" ht="15.75" customHeight="1" x14ac:dyDescent="0.2">
      <c r="A262"/>
      <c r="B262"/>
      <c r="C262"/>
      <c r="D262"/>
      <c r="E262"/>
      <c r="F262"/>
      <c r="I262"/>
      <c r="J262"/>
      <c r="R262"/>
    </row>
    <row r="263" spans="1:18" ht="15.75" customHeight="1" x14ac:dyDescent="0.2">
      <c r="A263"/>
      <c r="B263"/>
      <c r="C263"/>
      <c r="D263"/>
      <c r="E263"/>
      <c r="F263"/>
      <c r="I263"/>
      <c r="J263"/>
      <c r="R263"/>
    </row>
    <row r="264" spans="1:18" ht="15.75" customHeight="1" x14ac:dyDescent="0.2">
      <c r="A264"/>
      <c r="B264"/>
      <c r="C264"/>
      <c r="D264"/>
      <c r="E264"/>
      <c r="F264"/>
      <c r="I264"/>
      <c r="J264"/>
      <c r="R264"/>
    </row>
    <row r="265" spans="1:18" ht="15.75" customHeight="1" x14ac:dyDescent="0.2">
      <c r="A265"/>
      <c r="B265"/>
      <c r="C265"/>
      <c r="D265"/>
      <c r="E265"/>
      <c r="F265"/>
      <c r="I265"/>
      <c r="J265"/>
      <c r="R265"/>
    </row>
    <row r="266" spans="1:18" ht="15.75" customHeight="1" x14ac:dyDescent="0.2">
      <c r="A266"/>
      <c r="B266"/>
      <c r="C266"/>
      <c r="D266"/>
      <c r="E266"/>
      <c r="F266"/>
      <c r="I266"/>
      <c r="J266"/>
      <c r="R266"/>
    </row>
    <row r="267" spans="1:18" ht="15.75" customHeight="1" x14ac:dyDescent="0.2">
      <c r="A267"/>
      <c r="B267"/>
      <c r="C267"/>
      <c r="D267"/>
      <c r="E267"/>
      <c r="F267"/>
      <c r="I267"/>
      <c r="J267"/>
      <c r="R267"/>
    </row>
    <row r="268" spans="1:18" ht="15.75" customHeight="1" x14ac:dyDescent="0.2">
      <c r="A268"/>
      <c r="B268"/>
      <c r="C268"/>
      <c r="D268"/>
      <c r="E268"/>
      <c r="F268"/>
      <c r="I268"/>
      <c r="J268"/>
      <c r="R268"/>
    </row>
    <row r="269" spans="1:18" ht="15.75" customHeight="1" x14ac:dyDescent="0.2">
      <c r="A269"/>
      <c r="B269"/>
      <c r="C269"/>
      <c r="D269"/>
      <c r="E269"/>
      <c r="F269"/>
      <c r="I269"/>
      <c r="J269"/>
      <c r="R269"/>
    </row>
    <row r="270" spans="1:18" ht="15.75" customHeight="1" x14ac:dyDescent="0.2">
      <c r="A270"/>
      <c r="B270"/>
      <c r="C270"/>
      <c r="D270"/>
      <c r="E270"/>
      <c r="F270"/>
      <c r="I270"/>
      <c r="J270"/>
      <c r="R270"/>
    </row>
    <row r="271" spans="1:18" ht="15.75" customHeight="1" x14ac:dyDescent="0.2">
      <c r="A271"/>
      <c r="B271"/>
      <c r="C271"/>
      <c r="D271"/>
      <c r="E271"/>
      <c r="F271"/>
      <c r="I271"/>
      <c r="J271"/>
      <c r="R271"/>
    </row>
    <row r="272" spans="1:18" ht="15.75" customHeight="1" x14ac:dyDescent="0.2">
      <c r="A272"/>
      <c r="B272"/>
      <c r="C272"/>
      <c r="D272"/>
      <c r="E272"/>
      <c r="F272"/>
      <c r="I272"/>
      <c r="J272"/>
      <c r="R272"/>
    </row>
    <row r="273" spans="1:18" ht="15.75" customHeight="1" x14ac:dyDescent="0.2">
      <c r="A273"/>
      <c r="B273"/>
      <c r="C273"/>
      <c r="D273"/>
      <c r="E273"/>
      <c r="F273"/>
      <c r="I273"/>
      <c r="J273"/>
      <c r="R273"/>
    </row>
    <row r="274" spans="1:18" ht="15.75" customHeight="1" x14ac:dyDescent="0.2">
      <c r="A274"/>
      <c r="B274"/>
      <c r="C274"/>
      <c r="D274"/>
      <c r="E274"/>
      <c r="F274"/>
      <c r="I274"/>
      <c r="J274"/>
      <c r="R274"/>
    </row>
    <row r="275" spans="1:18" ht="15.75" customHeight="1" x14ac:dyDescent="0.2">
      <c r="A275"/>
      <c r="B275"/>
      <c r="C275"/>
      <c r="D275"/>
      <c r="E275"/>
      <c r="F275"/>
      <c r="I275"/>
      <c r="J275"/>
      <c r="R275"/>
    </row>
    <row r="276" spans="1:18" ht="15.75" customHeight="1" x14ac:dyDescent="0.2">
      <c r="A276"/>
      <c r="B276"/>
      <c r="C276"/>
      <c r="D276"/>
      <c r="E276"/>
      <c r="F276"/>
      <c r="I276"/>
      <c r="J276"/>
      <c r="R276"/>
    </row>
    <row r="277" spans="1:18" ht="15.75" customHeight="1" x14ac:dyDescent="0.2">
      <c r="A277"/>
      <c r="B277"/>
      <c r="C277"/>
      <c r="D277"/>
      <c r="E277"/>
      <c r="F277"/>
      <c r="I277"/>
      <c r="J277"/>
      <c r="R277"/>
    </row>
    <row r="278" spans="1:18" ht="15.75" customHeight="1" x14ac:dyDescent="0.2">
      <c r="A278"/>
      <c r="B278"/>
      <c r="C278"/>
      <c r="D278"/>
      <c r="E278"/>
      <c r="F278"/>
      <c r="I278"/>
      <c r="J278"/>
      <c r="R278"/>
    </row>
    <row r="279" spans="1:18" ht="15.75" customHeight="1" x14ac:dyDescent="0.2">
      <c r="A279"/>
      <c r="B279"/>
      <c r="C279"/>
      <c r="D279"/>
      <c r="E279"/>
      <c r="F279"/>
      <c r="I279"/>
      <c r="J279"/>
      <c r="R279"/>
    </row>
    <row r="280" spans="1:18" ht="15.75" customHeight="1" x14ac:dyDescent="0.2">
      <c r="A280"/>
      <c r="B280"/>
      <c r="C280"/>
      <c r="D280"/>
      <c r="E280"/>
      <c r="F280"/>
      <c r="I280"/>
      <c r="J280"/>
      <c r="R280"/>
    </row>
    <row r="281" spans="1:18" ht="15.75" customHeight="1" x14ac:dyDescent="0.2">
      <c r="A281"/>
      <c r="B281"/>
      <c r="C281"/>
      <c r="D281"/>
      <c r="E281"/>
      <c r="F281"/>
      <c r="I281"/>
      <c r="J281"/>
      <c r="R281"/>
    </row>
    <row r="282" spans="1:18" ht="15.75" customHeight="1" x14ac:dyDescent="0.2">
      <c r="A282"/>
      <c r="B282"/>
      <c r="C282"/>
      <c r="D282"/>
      <c r="E282"/>
      <c r="F282"/>
      <c r="I282"/>
      <c r="J282"/>
      <c r="R282"/>
    </row>
    <row r="283" spans="1:18" ht="15.75" customHeight="1" x14ac:dyDescent="0.2">
      <c r="A283"/>
      <c r="B283"/>
      <c r="C283"/>
      <c r="D283"/>
      <c r="E283"/>
      <c r="F283"/>
      <c r="I283"/>
      <c r="J283"/>
      <c r="R283"/>
    </row>
    <row r="284" spans="1:18" ht="15.75" customHeight="1" x14ac:dyDescent="0.2">
      <c r="A284"/>
      <c r="B284"/>
      <c r="C284"/>
      <c r="D284"/>
      <c r="E284"/>
      <c r="F284"/>
      <c r="I284"/>
      <c r="J284"/>
      <c r="R284"/>
    </row>
    <row r="285" spans="1:18" ht="15.75" customHeight="1" x14ac:dyDescent="0.2">
      <c r="A285"/>
      <c r="B285"/>
      <c r="C285"/>
      <c r="D285"/>
      <c r="E285"/>
      <c r="F285"/>
      <c r="I285"/>
      <c r="J285"/>
      <c r="R285"/>
    </row>
    <row r="286" spans="1:18" ht="15.75" customHeight="1" x14ac:dyDescent="0.2">
      <c r="A286"/>
      <c r="B286"/>
      <c r="C286"/>
      <c r="D286"/>
      <c r="E286"/>
      <c r="F286"/>
      <c r="I286"/>
      <c r="J286"/>
      <c r="R286"/>
    </row>
    <row r="287" spans="1:18" ht="15.75" customHeight="1" x14ac:dyDescent="0.2">
      <c r="A287"/>
      <c r="B287"/>
      <c r="C287"/>
      <c r="D287"/>
      <c r="E287"/>
      <c r="F287"/>
      <c r="I287"/>
      <c r="J287"/>
      <c r="R287"/>
    </row>
    <row r="288" spans="1:18" ht="15.75" customHeight="1" x14ac:dyDescent="0.2">
      <c r="A288"/>
      <c r="B288"/>
      <c r="C288"/>
      <c r="D288"/>
      <c r="E288"/>
      <c r="F288"/>
      <c r="I288"/>
      <c r="J288"/>
      <c r="R288"/>
    </row>
    <row r="289" spans="1:18" ht="15.75" customHeight="1" x14ac:dyDescent="0.2">
      <c r="A289"/>
      <c r="B289"/>
      <c r="C289"/>
      <c r="D289"/>
      <c r="E289"/>
      <c r="F289"/>
      <c r="I289"/>
      <c r="J289"/>
      <c r="R289"/>
    </row>
    <row r="290" spans="1:18" ht="15.75" customHeight="1" x14ac:dyDescent="0.2">
      <c r="A290"/>
      <c r="B290"/>
      <c r="C290"/>
      <c r="D290"/>
      <c r="E290"/>
      <c r="F290"/>
      <c r="I290"/>
      <c r="J290"/>
      <c r="R290"/>
    </row>
    <row r="291" spans="1:18" ht="15.75" customHeight="1" x14ac:dyDescent="0.2">
      <c r="A291"/>
      <c r="B291"/>
      <c r="C291"/>
      <c r="D291"/>
      <c r="E291"/>
      <c r="F291"/>
      <c r="I291"/>
      <c r="J291"/>
      <c r="R291"/>
    </row>
    <row r="292" spans="1:18" ht="15.75" customHeight="1" x14ac:dyDescent="0.2">
      <c r="A292"/>
      <c r="B292"/>
      <c r="C292"/>
      <c r="D292"/>
      <c r="E292"/>
      <c r="F292"/>
      <c r="I292"/>
      <c r="J292"/>
      <c r="R292"/>
    </row>
    <row r="293" spans="1:18" ht="15.75" customHeight="1" x14ac:dyDescent="0.2">
      <c r="A293"/>
      <c r="B293"/>
      <c r="C293"/>
      <c r="D293"/>
      <c r="E293"/>
      <c r="F293"/>
      <c r="I293"/>
      <c r="J293"/>
      <c r="R293"/>
    </row>
    <row r="294" spans="1:18" ht="15.75" customHeight="1" x14ac:dyDescent="0.2">
      <c r="A294"/>
      <c r="B294"/>
      <c r="C294"/>
      <c r="D294"/>
      <c r="E294"/>
      <c r="F294"/>
      <c r="I294"/>
      <c r="J294"/>
      <c r="R294"/>
    </row>
    <row r="295" spans="1:18" ht="15.75" customHeight="1" x14ac:dyDescent="0.2">
      <c r="A295"/>
      <c r="B295"/>
      <c r="C295"/>
      <c r="D295"/>
      <c r="E295"/>
      <c r="F295"/>
      <c r="I295"/>
      <c r="J295"/>
      <c r="R295"/>
    </row>
    <row r="296" spans="1:18" ht="15.75" customHeight="1" x14ac:dyDescent="0.2">
      <c r="A296"/>
      <c r="B296"/>
      <c r="C296"/>
      <c r="D296"/>
      <c r="E296"/>
      <c r="F296"/>
      <c r="I296"/>
      <c r="J296"/>
      <c r="R296"/>
    </row>
    <row r="297" spans="1:18" ht="15.75" customHeight="1" x14ac:dyDescent="0.2">
      <c r="A297"/>
      <c r="B297"/>
      <c r="C297"/>
      <c r="D297"/>
      <c r="E297"/>
      <c r="F297"/>
      <c r="I297"/>
      <c r="J297"/>
      <c r="R297"/>
    </row>
    <row r="298" spans="1:18" ht="15.75" customHeight="1" x14ac:dyDescent="0.2">
      <c r="A298"/>
      <c r="B298"/>
      <c r="C298"/>
      <c r="D298"/>
      <c r="E298"/>
      <c r="F298"/>
      <c r="I298"/>
      <c r="J298"/>
      <c r="R298"/>
    </row>
    <row r="299" spans="1:18" ht="15.75" customHeight="1" x14ac:dyDescent="0.2">
      <c r="A299"/>
      <c r="B299"/>
      <c r="C299"/>
      <c r="D299"/>
      <c r="E299"/>
      <c r="F299"/>
      <c r="I299"/>
      <c r="J299"/>
      <c r="R299"/>
    </row>
    <row r="300" spans="1:18" ht="15.75" customHeight="1" x14ac:dyDescent="0.2">
      <c r="A300"/>
      <c r="B300"/>
      <c r="C300"/>
      <c r="D300"/>
      <c r="E300"/>
      <c r="F300"/>
      <c r="I300"/>
      <c r="J300"/>
      <c r="R300"/>
    </row>
    <row r="301" spans="1:18" ht="15.75" customHeight="1" x14ac:dyDescent="0.2">
      <c r="A301"/>
      <c r="B301"/>
      <c r="C301"/>
      <c r="D301"/>
      <c r="E301"/>
      <c r="F301"/>
      <c r="I301"/>
      <c r="J301"/>
      <c r="R301"/>
    </row>
    <row r="302" spans="1:18" ht="15.75" customHeight="1" x14ac:dyDescent="0.2">
      <c r="A302"/>
      <c r="B302"/>
      <c r="C302"/>
      <c r="D302"/>
      <c r="E302"/>
      <c r="F302"/>
      <c r="I302"/>
      <c r="J302"/>
      <c r="R302"/>
    </row>
    <row r="303" spans="1:18" ht="15.75" customHeight="1" x14ac:dyDescent="0.2">
      <c r="A303"/>
      <c r="B303"/>
      <c r="C303"/>
      <c r="D303"/>
      <c r="E303"/>
      <c r="F303"/>
      <c r="I303"/>
      <c r="J303"/>
      <c r="R303"/>
    </row>
    <row r="304" spans="1:18" ht="15.75" customHeight="1" x14ac:dyDescent="0.2">
      <c r="A304"/>
      <c r="B304"/>
      <c r="C304"/>
      <c r="D304"/>
      <c r="E304"/>
      <c r="F304"/>
      <c r="I304"/>
      <c r="J304"/>
      <c r="R304"/>
    </row>
    <row r="305" spans="1:18" ht="15.75" customHeight="1" x14ac:dyDescent="0.2">
      <c r="A305"/>
      <c r="B305"/>
      <c r="C305"/>
      <c r="D305"/>
      <c r="E305"/>
      <c r="F305"/>
      <c r="I305"/>
      <c r="J305"/>
      <c r="R305"/>
    </row>
    <row r="306" spans="1:18" ht="15.75" customHeight="1" x14ac:dyDescent="0.2">
      <c r="A306"/>
      <c r="B306"/>
      <c r="C306"/>
      <c r="D306"/>
      <c r="E306"/>
      <c r="F306"/>
      <c r="I306"/>
      <c r="J306"/>
      <c r="R306"/>
    </row>
    <row r="307" spans="1:18" ht="15.75" customHeight="1" x14ac:dyDescent="0.2">
      <c r="A307"/>
      <c r="B307"/>
      <c r="C307"/>
      <c r="D307"/>
      <c r="E307"/>
      <c r="F307"/>
      <c r="I307"/>
      <c r="J307"/>
      <c r="R307"/>
    </row>
    <row r="308" spans="1:18" ht="15.75" customHeight="1" x14ac:dyDescent="0.2">
      <c r="A308"/>
      <c r="B308"/>
      <c r="C308"/>
      <c r="D308"/>
      <c r="E308"/>
      <c r="F308"/>
      <c r="I308"/>
      <c r="J308"/>
      <c r="R308"/>
    </row>
    <row r="309" spans="1:18" ht="15.75" customHeight="1" x14ac:dyDescent="0.2">
      <c r="A309"/>
      <c r="B309"/>
      <c r="C309"/>
      <c r="D309"/>
      <c r="E309"/>
      <c r="F309"/>
      <c r="I309"/>
      <c r="J309"/>
      <c r="R309"/>
    </row>
    <row r="310" spans="1:18" ht="15.75" customHeight="1" x14ac:dyDescent="0.2">
      <c r="A310"/>
      <c r="B310"/>
      <c r="C310"/>
      <c r="D310"/>
      <c r="E310"/>
      <c r="F310"/>
      <c r="I310"/>
      <c r="J310"/>
      <c r="R310"/>
    </row>
    <row r="311" spans="1:18" ht="15.75" customHeight="1" x14ac:dyDescent="0.2">
      <c r="A311"/>
      <c r="B311"/>
      <c r="C311"/>
      <c r="D311"/>
      <c r="E311"/>
      <c r="F311"/>
      <c r="I311"/>
      <c r="J311"/>
      <c r="R311"/>
    </row>
    <row r="312" spans="1:18" ht="15.75" customHeight="1" x14ac:dyDescent="0.2">
      <c r="A312"/>
      <c r="B312"/>
      <c r="C312"/>
      <c r="D312"/>
      <c r="E312"/>
      <c r="F312"/>
      <c r="I312"/>
      <c r="J312"/>
      <c r="R312"/>
    </row>
    <row r="313" spans="1:18" ht="15.75" customHeight="1" x14ac:dyDescent="0.2">
      <c r="A313"/>
      <c r="B313"/>
      <c r="C313"/>
      <c r="D313"/>
      <c r="E313"/>
      <c r="F313"/>
      <c r="I313"/>
      <c r="J313"/>
      <c r="R313"/>
    </row>
    <row r="314" spans="1:18" ht="15.75" customHeight="1" x14ac:dyDescent="0.2">
      <c r="A314"/>
      <c r="B314"/>
      <c r="C314"/>
      <c r="D314"/>
      <c r="E314"/>
      <c r="F314"/>
      <c r="I314"/>
      <c r="J314"/>
      <c r="R314"/>
    </row>
    <row r="315" spans="1:18" ht="15.75" customHeight="1" x14ac:dyDescent="0.2">
      <c r="A315"/>
      <c r="B315"/>
      <c r="C315"/>
      <c r="D315"/>
      <c r="E315"/>
      <c r="F315"/>
      <c r="I315"/>
      <c r="J315"/>
      <c r="R315"/>
    </row>
    <row r="316" spans="1:18" ht="15.75" customHeight="1" x14ac:dyDescent="0.2">
      <c r="A316"/>
      <c r="B316"/>
      <c r="C316"/>
      <c r="D316"/>
      <c r="E316"/>
      <c r="F316"/>
      <c r="I316"/>
      <c r="J316"/>
      <c r="R316"/>
    </row>
    <row r="317" spans="1:18" ht="15.75" customHeight="1" x14ac:dyDescent="0.2">
      <c r="A317"/>
      <c r="B317"/>
      <c r="C317"/>
      <c r="D317"/>
      <c r="E317"/>
      <c r="F317"/>
      <c r="I317"/>
      <c r="J317"/>
      <c r="R317"/>
    </row>
    <row r="318" spans="1:18" ht="15.75" customHeight="1" x14ac:dyDescent="0.2">
      <c r="A318"/>
      <c r="B318"/>
      <c r="C318"/>
      <c r="D318"/>
      <c r="E318"/>
      <c r="F318"/>
      <c r="I318"/>
      <c r="J318"/>
      <c r="R318"/>
    </row>
    <row r="319" spans="1:18" ht="15.75" customHeight="1" x14ac:dyDescent="0.2">
      <c r="A319"/>
      <c r="B319"/>
      <c r="C319"/>
      <c r="D319"/>
      <c r="E319"/>
      <c r="F319"/>
      <c r="I319"/>
      <c r="J319"/>
      <c r="R319"/>
    </row>
    <row r="320" spans="1:18" ht="15.75" customHeight="1" x14ac:dyDescent="0.2">
      <c r="A320"/>
      <c r="B320"/>
      <c r="C320"/>
      <c r="D320"/>
      <c r="E320"/>
      <c r="F320"/>
      <c r="I320"/>
      <c r="J320"/>
      <c r="R320"/>
    </row>
    <row r="321" spans="1:18" ht="15.75" customHeight="1" x14ac:dyDescent="0.2">
      <c r="A321"/>
      <c r="B321"/>
      <c r="C321"/>
      <c r="D321"/>
      <c r="E321"/>
      <c r="F321"/>
      <c r="I321"/>
      <c r="J321"/>
      <c r="R321"/>
    </row>
    <row r="322" spans="1:18" ht="15.75" customHeight="1" x14ac:dyDescent="0.2">
      <c r="A322"/>
      <c r="B322"/>
      <c r="C322"/>
      <c r="D322"/>
      <c r="E322"/>
      <c r="F322"/>
      <c r="I322"/>
      <c r="J322"/>
      <c r="R322"/>
    </row>
    <row r="323" spans="1:18" ht="15.75" customHeight="1" x14ac:dyDescent="0.2">
      <c r="A323"/>
      <c r="B323"/>
      <c r="C323"/>
      <c r="D323"/>
      <c r="E323"/>
      <c r="F323"/>
      <c r="I323"/>
      <c r="J323"/>
      <c r="R323"/>
    </row>
    <row r="324" spans="1:18" ht="15.75" customHeight="1" x14ac:dyDescent="0.2">
      <c r="A324"/>
      <c r="B324"/>
      <c r="C324"/>
      <c r="D324"/>
      <c r="E324"/>
      <c r="F324"/>
      <c r="I324"/>
      <c r="J324"/>
      <c r="R324"/>
    </row>
    <row r="325" spans="1:18" ht="15.75" customHeight="1" x14ac:dyDescent="0.2">
      <c r="A325"/>
      <c r="B325"/>
      <c r="C325"/>
      <c r="D325"/>
      <c r="E325"/>
      <c r="F325"/>
      <c r="I325"/>
      <c r="J325"/>
      <c r="R325"/>
    </row>
    <row r="326" spans="1:18" ht="15.75" customHeight="1" x14ac:dyDescent="0.2">
      <c r="A326"/>
      <c r="B326"/>
      <c r="C326"/>
      <c r="D326"/>
      <c r="E326"/>
      <c r="F326"/>
      <c r="I326"/>
      <c r="J326"/>
      <c r="R326"/>
    </row>
    <row r="327" spans="1:18" ht="15.75" customHeight="1" x14ac:dyDescent="0.2">
      <c r="A327"/>
      <c r="B327"/>
      <c r="C327"/>
      <c r="D327"/>
      <c r="E327"/>
      <c r="F327"/>
      <c r="I327"/>
      <c r="J327"/>
      <c r="R327"/>
    </row>
    <row r="328" spans="1:18" ht="15.75" customHeight="1" x14ac:dyDescent="0.2">
      <c r="A328"/>
      <c r="B328"/>
      <c r="C328"/>
      <c r="D328"/>
      <c r="E328"/>
      <c r="F328"/>
      <c r="I328"/>
      <c r="J328"/>
      <c r="R328"/>
    </row>
    <row r="329" spans="1:18" ht="15.75" customHeight="1" x14ac:dyDescent="0.2">
      <c r="A329"/>
      <c r="B329"/>
      <c r="C329"/>
      <c r="D329"/>
      <c r="E329"/>
      <c r="F329"/>
      <c r="I329"/>
      <c r="J329"/>
      <c r="R329"/>
    </row>
    <row r="330" spans="1:18" ht="15.75" customHeight="1" x14ac:dyDescent="0.2">
      <c r="A330"/>
      <c r="B330"/>
      <c r="C330"/>
      <c r="D330"/>
      <c r="E330"/>
      <c r="F330"/>
      <c r="I330"/>
      <c r="J330"/>
      <c r="R330"/>
    </row>
    <row r="331" spans="1:18" ht="15.75" customHeight="1" x14ac:dyDescent="0.2">
      <c r="A331"/>
      <c r="B331"/>
      <c r="C331"/>
      <c r="D331"/>
      <c r="E331"/>
      <c r="F331"/>
      <c r="I331"/>
      <c r="J331"/>
      <c r="R331"/>
    </row>
    <row r="332" spans="1:18" ht="15.75" customHeight="1" x14ac:dyDescent="0.2">
      <c r="A332"/>
      <c r="B332"/>
      <c r="C332"/>
      <c r="D332"/>
      <c r="E332"/>
      <c r="F332"/>
      <c r="I332"/>
      <c r="J332"/>
      <c r="R332"/>
    </row>
    <row r="333" spans="1:18" ht="15.75" customHeight="1" x14ac:dyDescent="0.2">
      <c r="A333"/>
      <c r="B333"/>
      <c r="C333"/>
      <c r="D333"/>
      <c r="E333"/>
      <c r="F333"/>
      <c r="I333"/>
      <c r="J333"/>
      <c r="R333"/>
    </row>
    <row r="334" spans="1:18" ht="15.75" customHeight="1" x14ac:dyDescent="0.2">
      <c r="A334"/>
      <c r="B334"/>
      <c r="C334"/>
      <c r="D334"/>
      <c r="E334"/>
      <c r="F334"/>
      <c r="I334"/>
      <c r="J334"/>
      <c r="R334"/>
    </row>
    <row r="335" spans="1:18" ht="15.75" customHeight="1" x14ac:dyDescent="0.2">
      <c r="A335"/>
      <c r="B335"/>
      <c r="C335"/>
      <c r="D335"/>
      <c r="E335"/>
      <c r="F335"/>
      <c r="I335"/>
      <c r="J335"/>
      <c r="R335"/>
    </row>
    <row r="336" spans="1:18" ht="15.75" customHeight="1" x14ac:dyDescent="0.2">
      <c r="A336"/>
      <c r="B336"/>
      <c r="C336"/>
      <c r="D336"/>
      <c r="E336"/>
      <c r="F336"/>
      <c r="I336"/>
      <c r="J336"/>
      <c r="R336"/>
    </row>
    <row r="337" spans="1:18" ht="15.75" customHeight="1" x14ac:dyDescent="0.2">
      <c r="A337"/>
      <c r="B337"/>
      <c r="C337"/>
      <c r="D337"/>
      <c r="E337"/>
      <c r="F337"/>
      <c r="I337"/>
      <c r="J337"/>
      <c r="R337"/>
    </row>
    <row r="338" spans="1:18" ht="15.75" customHeight="1" x14ac:dyDescent="0.2">
      <c r="A338"/>
      <c r="B338"/>
      <c r="C338"/>
      <c r="D338"/>
      <c r="E338"/>
      <c r="F338"/>
      <c r="I338"/>
      <c r="J338"/>
      <c r="R338"/>
    </row>
    <row r="339" spans="1:18" ht="15.75" customHeight="1" x14ac:dyDescent="0.2">
      <c r="A339"/>
      <c r="B339"/>
      <c r="C339"/>
      <c r="D339"/>
      <c r="E339"/>
      <c r="F339"/>
      <c r="I339"/>
      <c r="J339"/>
      <c r="R339"/>
    </row>
    <row r="340" spans="1:18" ht="15.75" customHeight="1" x14ac:dyDescent="0.2">
      <c r="A340"/>
      <c r="B340"/>
      <c r="C340"/>
      <c r="D340"/>
      <c r="E340"/>
      <c r="F340"/>
      <c r="I340"/>
      <c r="J340"/>
      <c r="R340"/>
    </row>
    <row r="341" spans="1:18" ht="15.75" customHeight="1" x14ac:dyDescent="0.2">
      <c r="A341"/>
      <c r="B341"/>
      <c r="C341"/>
      <c r="D341"/>
      <c r="E341"/>
      <c r="F341"/>
      <c r="I341"/>
      <c r="J341"/>
      <c r="R341"/>
    </row>
    <row r="342" spans="1:18" ht="15.75" customHeight="1" x14ac:dyDescent="0.2">
      <c r="A342"/>
      <c r="B342"/>
      <c r="C342"/>
      <c r="D342"/>
      <c r="E342"/>
      <c r="F342"/>
      <c r="I342"/>
      <c r="J342"/>
      <c r="R342"/>
    </row>
    <row r="343" spans="1:18" ht="15.75" customHeight="1" x14ac:dyDescent="0.2">
      <c r="A343"/>
      <c r="B343"/>
      <c r="C343"/>
      <c r="D343"/>
      <c r="E343"/>
      <c r="F343"/>
      <c r="I343"/>
      <c r="J343"/>
      <c r="R343"/>
    </row>
    <row r="344" spans="1:18" ht="15.75" customHeight="1" x14ac:dyDescent="0.2">
      <c r="A344"/>
      <c r="B344"/>
      <c r="C344"/>
      <c r="D344"/>
      <c r="E344"/>
      <c r="F344"/>
      <c r="I344"/>
      <c r="J344"/>
      <c r="R344"/>
    </row>
    <row r="345" spans="1:18" ht="15.75" customHeight="1" x14ac:dyDescent="0.2">
      <c r="A345"/>
      <c r="B345"/>
      <c r="C345"/>
      <c r="D345"/>
      <c r="E345"/>
      <c r="F345"/>
      <c r="I345"/>
      <c r="J345"/>
      <c r="R345"/>
    </row>
    <row r="346" spans="1:18" ht="15.75" customHeight="1" x14ac:dyDescent="0.2">
      <c r="A346"/>
      <c r="B346"/>
      <c r="C346"/>
      <c r="D346"/>
      <c r="E346"/>
      <c r="F346"/>
      <c r="I346"/>
      <c r="J346"/>
      <c r="R346"/>
    </row>
    <row r="347" spans="1:18" ht="15.75" customHeight="1" x14ac:dyDescent="0.2">
      <c r="A347"/>
      <c r="B347"/>
      <c r="C347"/>
      <c r="D347"/>
      <c r="E347"/>
      <c r="F347"/>
      <c r="I347"/>
      <c r="J347"/>
      <c r="R347"/>
    </row>
    <row r="348" spans="1:18" ht="15.75" customHeight="1" x14ac:dyDescent="0.2">
      <c r="A348"/>
      <c r="B348"/>
      <c r="C348"/>
      <c r="D348"/>
      <c r="E348"/>
      <c r="F348"/>
      <c r="I348"/>
      <c r="J348"/>
      <c r="R348"/>
    </row>
    <row r="349" spans="1:18" ht="15.75" customHeight="1" x14ac:dyDescent="0.2">
      <c r="A349"/>
      <c r="B349"/>
      <c r="C349"/>
      <c r="D349"/>
      <c r="E349"/>
      <c r="F349"/>
      <c r="I349"/>
      <c r="J349"/>
      <c r="R349"/>
    </row>
    <row r="350" spans="1:18" ht="15.75" customHeight="1" x14ac:dyDescent="0.2">
      <c r="A350"/>
      <c r="B350"/>
      <c r="C350"/>
      <c r="D350"/>
      <c r="E350"/>
      <c r="F350"/>
      <c r="I350"/>
      <c r="J350"/>
      <c r="R350"/>
    </row>
    <row r="351" spans="1:18" ht="15.75" customHeight="1" x14ac:dyDescent="0.2">
      <c r="A351"/>
      <c r="B351"/>
      <c r="C351"/>
      <c r="D351"/>
      <c r="E351"/>
      <c r="F351"/>
      <c r="I351"/>
      <c r="J351"/>
      <c r="R351"/>
    </row>
    <row r="352" spans="1:18" ht="15.75" customHeight="1" x14ac:dyDescent="0.2">
      <c r="A352"/>
      <c r="B352"/>
      <c r="C352"/>
      <c r="D352"/>
      <c r="E352"/>
      <c r="F352"/>
      <c r="I352"/>
      <c r="J352"/>
      <c r="R352"/>
    </row>
    <row r="353" spans="1:18" ht="15.75" customHeight="1" x14ac:dyDescent="0.2">
      <c r="A353"/>
      <c r="B353"/>
      <c r="C353"/>
      <c r="D353"/>
      <c r="E353"/>
      <c r="F353"/>
      <c r="I353"/>
      <c r="J353"/>
      <c r="R353"/>
    </row>
    <row r="354" spans="1:18" ht="15.75" customHeight="1" x14ac:dyDescent="0.2">
      <c r="A354"/>
      <c r="B354"/>
      <c r="C354"/>
      <c r="D354"/>
      <c r="E354"/>
      <c r="F354"/>
      <c r="I354"/>
      <c r="J354"/>
      <c r="R354"/>
    </row>
    <row r="355" spans="1:18" ht="15.75" customHeight="1" x14ac:dyDescent="0.2">
      <c r="A355"/>
      <c r="B355"/>
      <c r="C355"/>
      <c r="D355"/>
      <c r="E355"/>
      <c r="F355"/>
      <c r="I355"/>
      <c r="J355"/>
      <c r="R355"/>
    </row>
    <row r="356" spans="1:18" ht="15.75" customHeight="1" x14ac:dyDescent="0.2">
      <c r="A356"/>
      <c r="B356"/>
      <c r="C356"/>
      <c r="D356"/>
      <c r="E356"/>
      <c r="F356"/>
      <c r="I356"/>
      <c r="J356"/>
      <c r="R356"/>
    </row>
    <row r="357" spans="1:18" ht="15.75" customHeight="1" x14ac:dyDescent="0.2">
      <c r="A357"/>
      <c r="B357"/>
      <c r="C357"/>
      <c r="D357"/>
      <c r="E357"/>
      <c r="F357"/>
      <c r="I357"/>
      <c r="J357"/>
      <c r="R357"/>
    </row>
    <row r="358" spans="1:18" ht="15.75" customHeight="1" x14ac:dyDescent="0.2">
      <c r="A358"/>
      <c r="B358"/>
      <c r="C358"/>
      <c r="D358"/>
      <c r="E358"/>
      <c r="F358"/>
      <c r="I358"/>
      <c r="J358"/>
      <c r="R358"/>
    </row>
    <row r="359" spans="1:18" ht="15.75" customHeight="1" x14ac:dyDescent="0.2">
      <c r="A359"/>
      <c r="B359"/>
      <c r="C359"/>
      <c r="D359"/>
      <c r="E359"/>
      <c r="F359"/>
      <c r="I359"/>
      <c r="J359"/>
      <c r="R359"/>
    </row>
    <row r="360" spans="1:18" ht="15.75" customHeight="1" x14ac:dyDescent="0.2">
      <c r="A360"/>
      <c r="B360"/>
      <c r="C360"/>
      <c r="D360"/>
      <c r="E360"/>
      <c r="F360"/>
      <c r="I360"/>
      <c r="J360"/>
      <c r="R360"/>
    </row>
    <row r="361" spans="1:18" ht="15.75" customHeight="1" x14ac:dyDescent="0.2">
      <c r="A361"/>
      <c r="B361"/>
      <c r="C361"/>
      <c r="D361"/>
      <c r="E361"/>
      <c r="F361"/>
      <c r="I361"/>
      <c r="J361"/>
      <c r="R361"/>
    </row>
    <row r="362" spans="1:18" ht="15.75" customHeight="1" x14ac:dyDescent="0.2">
      <c r="A362"/>
      <c r="B362"/>
      <c r="C362"/>
      <c r="D362"/>
      <c r="E362"/>
      <c r="F362"/>
      <c r="I362"/>
      <c r="J362"/>
      <c r="R362"/>
    </row>
    <row r="363" spans="1:18" ht="15.75" customHeight="1" x14ac:dyDescent="0.2">
      <c r="A363"/>
      <c r="B363"/>
      <c r="C363"/>
      <c r="D363"/>
      <c r="E363"/>
      <c r="F363"/>
      <c r="I363"/>
      <c r="J363"/>
      <c r="R363"/>
    </row>
    <row r="364" spans="1:18" ht="15.75" customHeight="1" x14ac:dyDescent="0.2">
      <c r="A364"/>
      <c r="B364"/>
      <c r="C364"/>
      <c r="D364"/>
      <c r="E364"/>
      <c r="F364"/>
      <c r="I364"/>
      <c r="J364"/>
      <c r="R364"/>
    </row>
    <row r="365" spans="1:18" ht="15.75" customHeight="1" x14ac:dyDescent="0.2">
      <c r="A365"/>
      <c r="B365"/>
      <c r="C365"/>
      <c r="D365"/>
      <c r="E365"/>
      <c r="F365"/>
      <c r="I365"/>
      <c r="J365"/>
      <c r="R365"/>
    </row>
    <row r="366" spans="1:18" ht="15.75" customHeight="1" x14ac:dyDescent="0.2">
      <c r="A366"/>
      <c r="B366"/>
      <c r="C366"/>
      <c r="D366"/>
      <c r="E366"/>
      <c r="F366"/>
      <c r="I366"/>
      <c r="J366"/>
      <c r="R366"/>
    </row>
    <row r="367" spans="1:18" ht="15.75" customHeight="1" x14ac:dyDescent="0.2">
      <c r="A367"/>
      <c r="B367"/>
      <c r="C367"/>
      <c r="D367"/>
      <c r="E367"/>
      <c r="F367"/>
      <c r="I367"/>
      <c r="J367"/>
      <c r="R367"/>
    </row>
    <row r="368" spans="1:18" ht="15.75" customHeight="1" x14ac:dyDescent="0.2">
      <c r="A368"/>
      <c r="B368"/>
      <c r="C368"/>
      <c r="D368"/>
      <c r="E368"/>
      <c r="F368"/>
      <c r="I368"/>
      <c r="J368"/>
      <c r="R368"/>
    </row>
    <row r="369" spans="1:18" ht="15.75" customHeight="1" x14ac:dyDescent="0.2">
      <c r="A369"/>
      <c r="B369"/>
      <c r="C369"/>
      <c r="D369"/>
      <c r="E369"/>
      <c r="F369"/>
      <c r="I369"/>
      <c r="J369"/>
      <c r="R369"/>
    </row>
    <row r="370" spans="1:18" ht="15.75" customHeight="1" x14ac:dyDescent="0.2">
      <c r="A370"/>
      <c r="B370"/>
      <c r="C370"/>
      <c r="D370"/>
      <c r="E370"/>
      <c r="F370"/>
      <c r="I370"/>
      <c r="J370"/>
      <c r="R370"/>
    </row>
    <row r="371" spans="1:18" ht="15.75" customHeight="1" x14ac:dyDescent="0.2">
      <c r="A371"/>
      <c r="B371"/>
      <c r="C371"/>
      <c r="D371"/>
      <c r="E371"/>
      <c r="F371"/>
      <c r="I371"/>
      <c r="J371"/>
      <c r="R371"/>
    </row>
    <row r="372" spans="1:18" ht="15.75" customHeight="1" x14ac:dyDescent="0.2">
      <c r="A372"/>
      <c r="B372"/>
      <c r="C372"/>
      <c r="D372"/>
      <c r="E372"/>
      <c r="F372"/>
      <c r="I372"/>
      <c r="J372"/>
      <c r="R372"/>
    </row>
    <row r="373" spans="1:18" ht="15.75" customHeight="1" x14ac:dyDescent="0.2">
      <c r="A373"/>
      <c r="B373"/>
      <c r="C373"/>
      <c r="D373"/>
      <c r="E373"/>
      <c r="F373"/>
      <c r="I373"/>
      <c r="J373"/>
      <c r="R373"/>
    </row>
    <row r="374" spans="1:18" ht="15.75" customHeight="1" x14ac:dyDescent="0.2">
      <c r="A374"/>
      <c r="B374"/>
      <c r="C374"/>
      <c r="D374"/>
      <c r="E374"/>
      <c r="F374"/>
      <c r="I374"/>
      <c r="J374"/>
      <c r="R374"/>
    </row>
    <row r="375" spans="1:18" ht="15.75" customHeight="1" x14ac:dyDescent="0.2">
      <c r="A375"/>
      <c r="B375"/>
      <c r="C375"/>
      <c r="D375"/>
      <c r="E375"/>
      <c r="F375"/>
      <c r="I375"/>
      <c r="J375"/>
      <c r="R375"/>
    </row>
    <row r="376" spans="1:18" ht="15.75" customHeight="1" x14ac:dyDescent="0.2">
      <c r="A376"/>
      <c r="B376"/>
      <c r="C376"/>
      <c r="D376"/>
      <c r="E376"/>
      <c r="F376"/>
      <c r="I376"/>
      <c r="J376"/>
      <c r="R376"/>
    </row>
    <row r="377" spans="1:18" ht="15.75" customHeight="1" x14ac:dyDescent="0.2">
      <c r="A377"/>
      <c r="B377"/>
      <c r="C377"/>
      <c r="D377"/>
      <c r="E377"/>
      <c r="F377"/>
      <c r="I377"/>
      <c r="J377"/>
      <c r="R377"/>
    </row>
    <row r="378" spans="1:18" ht="15.75" customHeight="1" x14ac:dyDescent="0.2">
      <c r="A378"/>
      <c r="B378"/>
      <c r="C378"/>
      <c r="D378"/>
      <c r="E378"/>
      <c r="F378"/>
      <c r="I378"/>
      <c r="J378"/>
      <c r="R378"/>
    </row>
    <row r="379" spans="1:18" ht="15.75" customHeight="1" x14ac:dyDescent="0.2">
      <c r="A379"/>
      <c r="B379"/>
      <c r="C379"/>
      <c r="D379"/>
      <c r="E379"/>
      <c r="F379"/>
      <c r="I379"/>
      <c r="J379"/>
      <c r="R379"/>
    </row>
    <row r="380" spans="1:18" ht="15.75" customHeight="1" x14ac:dyDescent="0.2">
      <c r="A380"/>
      <c r="B380"/>
      <c r="C380"/>
      <c r="D380"/>
      <c r="E380"/>
      <c r="F380"/>
      <c r="I380"/>
      <c r="J380"/>
      <c r="R380"/>
    </row>
    <row r="381" spans="1:18" ht="15.75" customHeight="1" x14ac:dyDescent="0.2">
      <c r="A381"/>
      <c r="B381"/>
      <c r="C381"/>
      <c r="D381"/>
      <c r="E381"/>
      <c r="F381"/>
      <c r="I381"/>
      <c r="J381"/>
      <c r="R381"/>
    </row>
    <row r="382" spans="1:18" ht="15.75" customHeight="1" x14ac:dyDescent="0.2">
      <c r="A382"/>
      <c r="B382"/>
      <c r="C382"/>
      <c r="D382"/>
      <c r="E382"/>
      <c r="F382"/>
      <c r="I382"/>
      <c r="J382"/>
      <c r="R382"/>
    </row>
    <row r="383" spans="1:18" ht="15.75" customHeight="1" x14ac:dyDescent="0.2">
      <c r="A383"/>
      <c r="B383"/>
      <c r="C383"/>
      <c r="D383"/>
      <c r="E383"/>
      <c r="F383"/>
      <c r="I383"/>
      <c r="J383"/>
      <c r="R383"/>
    </row>
    <row r="384" spans="1:18" ht="15.75" customHeight="1" x14ac:dyDescent="0.2">
      <c r="A384"/>
      <c r="B384"/>
      <c r="C384"/>
      <c r="D384"/>
      <c r="E384"/>
      <c r="F384"/>
      <c r="I384"/>
      <c r="J384"/>
      <c r="R384"/>
    </row>
    <row r="385" spans="1:18" ht="15.75" customHeight="1" x14ac:dyDescent="0.2">
      <c r="A385"/>
      <c r="B385"/>
      <c r="C385"/>
      <c r="D385"/>
      <c r="E385"/>
      <c r="F385"/>
      <c r="I385"/>
      <c r="J385"/>
      <c r="R385"/>
    </row>
    <row r="386" spans="1:18" ht="15.75" customHeight="1" x14ac:dyDescent="0.2">
      <c r="A386"/>
      <c r="B386"/>
      <c r="C386"/>
      <c r="D386"/>
      <c r="E386"/>
      <c r="F386"/>
      <c r="I386"/>
      <c r="J386"/>
      <c r="R386"/>
    </row>
    <row r="387" spans="1:18" ht="15.75" customHeight="1" x14ac:dyDescent="0.2">
      <c r="A387"/>
      <c r="B387"/>
      <c r="C387"/>
      <c r="D387"/>
      <c r="E387"/>
      <c r="F387"/>
      <c r="I387"/>
      <c r="J387"/>
      <c r="R387"/>
    </row>
    <row r="388" spans="1:18" ht="15.75" customHeight="1" x14ac:dyDescent="0.2">
      <c r="A388"/>
      <c r="B388"/>
      <c r="C388"/>
      <c r="D388"/>
      <c r="E388"/>
      <c r="F388"/>
      <c r="I388"/>
      <c r="J388"/>
      <c r="R388"/>
    </row>
    <row r="389" spans="1:18" ht="15.75" customHeight="1" x14ac:dyDescent="0.2">
      <c r="A389"/>
      <c r="B389"/>
      <c r="C389"/>
      <c r="D389"/>
      <c r="E389"/>
      <c r="F389"/>
      <c r="I389"/>
      <c r="J389"/>
      <c r="R389"/>
    </row>
    <row r="390" spans="1:18" ht="15.75" customHeight="1" x14ac:dyDescent="0.2">
      <c r="A390"/>
      <c r="B390"/>
      <c r="C390"/>
      <c r="D390"/>
      <c r="E390"/>
      <c r="F390"/>
      <c r="I390"/>
      <c r="J390"/>
      <c r="R390"/>
    </row>
    <row r="391" spans="1:18" ht="15.75" customHeight="1" x14ac:dyDescent="0.2">
      <c r="A391"/>
      <c r="B391"/>
      <c r="C391"/>
      <c r="D391"/>
      <c r="E391"/>
      <c r="F391"/>
      <c r="I391"/>
      <c r="J391"/>
      <c r="R391"/>
    </row>
    <row r="392" spans="1:18" ht="15.75" customHeight="1" x14ac:dyDescent="0.2">
      <c r="A392"/>
      <c r="B392"/>
      <c r="C392"/>
      <c r="D392"/>
      <c r="E392"/>
      <c r="F392"/>
      <c r="I392"/>
      <c r="J392"/>
      <c r="R392"/>
    </row>
    <row r="393" spans="1:18" ht="15.75" customHeight="1" x14ac:dyDescent="0.2">
      <c r="A393"/>
      <c r="B393"/>
      <c r="C393"/>
      <c r="D393"/>
      <c r="E393"/>
      <c r="F393"/>
      <c r="I393"/>
      <c r="J393"/>
      <c r="R393"/>
    </row>
    <row r="394" spans="1:18" ht="15.75" customHeight="1" x14ac:dyDescent="0.2">
      <c r="A394"/>
      <c r="B394"/>
      <c r="C394"/>
      <c r="D394"/>
      <c r="E394"/>
      <c r="F394"/>
      <c r="I394"/>
      <c r="J394"/>
      <c r="R394"/>
    </row>
    <row r="395" spans="1:18" ht="15.75" customHeight="1" x14ac:dyDescent="0.2">
      <c r="A395"/>
      <c r="B395"/>
      <c r="C395"/>
      <c r="D395"/>
      <c r="E395"/>
      <c r="F395"/>
      <c r="I395"/>
      <c r="J395"/>
      <c r="R395"/>
    </row>
    <row r="396" spans="1:18" ht="15.75" customHeight="1" x14ac:dyDescent="0.2">
      <c r="A396"/>
      <c r="B396"/>
      <c r="C396"/>
      <c r="D396"/>
      <c r="E396"/>
      <c r="F396"/>
      <c r="I396"/>
      <c r="J396"/>
      <c r="R396"/>
    </row>
    <row r="397" spans="1:18" ht="15.75" customHeight="1" x14ac:dyDescent="0.2">
      <c r="A397"/>
      <c r="B397"/>
      <c r="C397"/>
      <c r="D397"/>
      <c r="E397"/>
      <c r="F397"/>
      <c r="I397"/>
      <c r="J397"/>
      <c r="R397"/>
    </row>
    <row r="398" spans="1:18" ht="15.75" customHeight="1" x14ac:dyDescent="0.2">
      <c r="A398"/>
      <c r="B398"/>
      <c r="C398"/>
      <c r="D398"/>
      <c r="E398"/>
      <c r="F398"/>
      <c r="I398"/>
      <c r="J398"/>
      <c r="R398"/>
    </row>
    <row r="399" spans="1:18" ht="15.75" customHeight="1" x14ac:dyDescent="0.2">
      <c r="A399"/>
      <c r="B399"/>
      <c r="C399"/>
      <c r="D399"/>
      <c r="E399"/>
      <c r="F399"/>
      <c r="I399"/>
      <c r="J399"/>
      <c r="R399"/>
    </row>
    <row r="400" spans="1:18" ht="15.75" customHeight="1" x14ac:dyDescent="0.2">
      <c r="A400"/>
      <c r="B400"/>
      <c r="C400"/>
      <c r="D400"/>
      <c r="E400"/>
      <c r="F400"/>
      <c r="I400"/>
      <c r="J400"/>
      <c r="R400"/>
    </row>
    <row r="401" spans="1:18" ht="15.75" customHeight="1" x14ac:dyDescent="0.2">
      <c r="A401"/>
      <c r="B401"/>
      <c r="C401"/>
      <c r="D401"/>
      <c r="E401"/>
      <c r="F401"/>
      <c r="I401"/>
      <c r="J401"/>
      <c r="R401"/>
    </row>
    <row r="402" spans="1:18" ht="15.75" customHeight="1" x14ac:dyDescent="0.2">
      <c r="A402"/>
      <c r="B402"/>
      <c r="C402"/>
      <c r="D402"/>
      <c r="E402"/>
      <c r="F402"/>
      <c r="I402"/>
      <c r="J402"/>
      <c r="R402"/>
    </row>
    <row r="403" spans="1:18" ht="15.75" customHeight="1" x14ac:dyDescent="0.2">
      <c r="A403"/>
      <c r="B403"/>
      <c r="C403"/>
      <c r="D403"/>
      <c r="E403"/>
      <c r="F403"/>
      <c r="I403"/>
      <c r="J403"/>
      <c r="R403"/>
    </row>
    <row r="404" spans="1:18" ht="15.75" customHeight="1" x14ac:dyDescent="0.2">
      <c r="A404"/>
      <c r="B404"/>
      <c r="C404"/>
      <c r="D404"/>
      <c r="E404"/>
      <c r="F404"/>
      <c r="I404"/>
      <c r="J404"/>
      <c r="R404"/>
    </row>
    <row r="405" spans="1:18" ht="15.75" customHeight="1" x14ac:dyDescent="0.2">
      <c r="A405"/>
      <c r="B405"/>
      <c r="C405"/>
      <c r="D405"/>
      <c r="E405"/>
      <c r="F405"/>
      <c r="I405"/>
      <c r="J405"/>
      <c r="R405"/>
    </row>
    <row r="406" spans="1:18" ht="15.75" customHeight="1" x14ac:dyDescent="0.2">
      <c r="A406"/>
      <c r="B406"/>
      <c r="C406"/>
      <c r="D406"/>
      <c r="E406"/>
      <c r="F406"/>
      <c r="I406"/>
      <c r="J406"/>
      <c r="R406"/>
    </row>
    <row r="407" spans="1:18" ht="15.75" customHeight="1" x14ac:dyDescent="0.2">
      <c r="A407"/>
      <c r="B407"/>
      <c r="C407"/>
      <c r="D407"/>
      <c r="E407"/>
      <c r="F407"/>
      <c r="I407"/>
      <c r="J407"/>
      <c r="R407"/>
    </row>
    <row r="408" spans="1:18" ht="15.75" customHeight="1" x14ac:dyDescent="0.2">
      <c r="A408"/>
      <c r="B408"/>
      <c r="C408"/>
      <c r="D408"/>
      <c r="E408"/>
      <c r="F408"/>
      <c r="I408"/>
      <c r="J408"/>
      <c r="R408"/>
    </row>
    <row r="409" spans="1:18" ht="15.75" customHeight="1" x14ac:dyDescent="0.2">
      <c r="A409"/>
      <c r="B409"/>
      <c r="C409"/>
      <c r="D409"/>
      <c r="E409"/>
      <c r="F409"/>
      <c r="I409"/>
      <c r="J409"/>
      <c r="R409"/>
    </row>
    <row r="410" spans="1:18" ht="15.75" customHeight="1" x14ac:dyDescent="0.2">
      <c r="A410"/>
      <c r="B410"/>
      <c r="C410"/>
      <c r="D410"/>
      <c r="E410"/>
      <c r="F410"/>
      <c r="I410"/>
      <c r="J410"/>
      <c r="R410"/>
    </row>
    <row r="411" spans="1:18" ht="15.75" customHeight="1" x14ac:dyDescent="0.2">
      <c r="A411"/>
      <c r="B411"/>
      <c r="C411"/>
      <c r="D411"/>
      <c r="E411"/>
      <c r="F411"/>
      <c r="I411"/>
      <c r="J411"/>
      <c r="R411"/>
    </row>
    <row r="412" spans="1:18" ht="15.75" customHeight="1" x14ac:dyDescent="0.2">
      <c r="A412"/>
      <c r="B412"/>
      <c r="C412"/>
      <c r="D412"/>
      <c r="E412"/>
      <c r="F412"/>
      <c r="I412"/>
      <c r="J412"/>
      <c r="R412"/>
    </row>
    <row r="413" spans="1:18" ht="15.75" customHeight="1" x14ac:dyDescent="0.2">
      <c r="A413"/>
      <c r="B413"/>
      <c r="C413"/>
      <c r="D413"/>
      <c r="E413"/>
      <c r="F413"/>
      <c r="I413"/>
      <c r="J413"/>
      <c r="R413"/>
    </row>
    <row r="414" spans="1:18" ht="15.75" customHeight="1" x14ac:dyDescent="0.2">
      <c r="A414"/>
      <c r="B414"/>
      <c r="C414"/>
      <c r="D414"/>
      <c r="E414"/>
      <c r="F414"/>
      <c r="I414"/>
      <c r="J414"/>
      <c r="R414"/>
    </row>
    <row r="415" spans="1:18" ht="15.75" customHeight="1" x14ac:dyDescent="0.2">
      <c r="A415"/>
      <c r="B415"/>
      <c r="C415"/>
      <c r="D415"/>
      <c r="E415"/>
      <c r="F415"/>
      <c r="I415"/>
      <c r="J415"/>
      <c r="R415"/>
    </row>
    <row r="416" spans="1:18" ht="15.75" customHeight="1" x14ac:dyDescent="0.2">
      <c r="A416"/>
      <c r="B416"/>
      <c r="C416"/>
      <c r="D416"/>
      <c r="E416"/>
      <c r="F416"/>
      <c r="I416"/>
      <c r="J416"/>
      <c r="R416"/>
    </row>
    <row r="417" spans="1:18" ht="15.75" customHeight="1" x14ac:dyDescent="0.2">
      <c r="A417"/>
      <c r="B417"/>
      <c r="C417"/>
      <c r="D417"/>
      <c r="E417"/>
      <c r="F417"/>
      <c r="I417"/>
      <c r="J417"/>
      <c r="R417"/>
    </row>
    <row r="418" spans="1:18" ht="15.75" customHeight="1" x14ac:dyDescent="0.2">
      <c r="A418"/>
      <c r="B418"/>
      <c r="C418"/>
      <c r="D418"/>
      <c r="E418"/>
      <c r="F418"/>
      <c r="I418"/>
      <c r="J418"/>
      <c r="R418"/>
    </row>
    <row r="419" spans="1:18" ht="15.75" customHeight="1" x14ac:dyDescent="0.2">
      <c r="A419"/>
      <c r="B419"/>
      <c r="C419"/>
      <c r="D419"/>
      <c r="E419"/>
      <c r="F419"/>
      <c r="I419"/>
      <c r="J419"/>
      <c r="R419"/>
    </row>
    <row r="420" spans="1:18" ht="15.75" customHeight="1" x14ac:dyDescent="0.2">
      <c r="A420"/>
      <c r="B420"/>
      <c r="C420"/>
      <c r="D420"/>
      <c r="E420"/>
      <c r="F420"/>
      <c r="I420"/>
      <c r="J420"/>
      <c r="R420"/>
    </row>
    <row r="421" spans="1:18" ht="15.75" customHeight="1" x14ac:dyDescent="0.2">
      <c r="A421"/>
      <c r="B421"/>
      <c r="C421"/>
      <c r="D421"/>
      <c r="E421"/>
      <c r="F421"/>
      <c r="I421"/>
      <c r="J421"/>
      <c r="R421"/>
    </row>
    <row r="422" spans="1:18" ht="15.75" customHeight="1" x14ac:dyDescent="0.2">
      <c r="A422"/>
      <c r="B422"/>
      <c r="C422"/>
      <c r="D422"/>
      <c r="E422"/>
      <c r="F422"/>
      <c r="I422"/>
      <c r="J422"/>
      <c r="R422"/>
    </row>
    <row r="423" spans="1:18" ht="15.75" customHeight="1" x14ac:dyDescent="0.2">
      <c r="A423"/>
      <c r="B423"/>
      <c r="C423"/>
      <c r="D423"/>
      <c r="E423"/>
      <c r="F423"/>
      <c r="I423"/>
      <c r="J423"/>
      <c r="R423"/>
    </row>
    <row r="424" spans="1:18" ht="15.75" customHeight="1" x14ac:dyDescent="0.2">
      <c r="A424"/>
      <c r="B424"/>
      <c r="C424"/>
      <c r="D424"/>
      <c r="E424"/>
      <c r="F424"/>
      <c r="I424"/>
      <c r="J424"/>
      <c r="R424"/>
    </row>
    <row r="425" spans="1:18" ht="15.75" customHeight="1" x14ac:dyDescent="0.2">
      <c r="A425"/>
      <c r="B425"/>
      <c r="C425"/>
      <c r="D425"/>
      <c r="E425"/>
      <c r="F425"/>
      <c r="I425"/>
      <c r="J425"/>
      <c r="R425"/>
    </row>
    <row r="426" spans="1:18" ht="15.75" customHeight="1" x14ac:dyDescent="0.2">
      <c r="A426"/>
      <c r="B426"/>
      <c r="C426"/>
      <c r="D426"/>
      <c r="E426"/>
      <c r="F426"/>
      <c r="I426"/>
      <c r="J426"/>
      <c r="R426"/>
    </row>
    <row r="427" spans="1:18" ht="15.75" customHeight="1" x14ac:dyDescent="0.2">
      <c r="A427"/>
      <c r="B427"/>
      <c r="C427"/>
      <c r="D427"/>
      <c r="E427"/>
      <c r="F427"/>
      <c r="I427"/>
      <c r="J427"/>
      <c r="R427"/>
    </row>
    <row r="428" spans="1:18" ht="15.75" customHeight="1" x14ac:dyDescent="0.2">
      <c r="A428"/>
      <c r="B428"/>
      <c r="C428"/>
      <c r="D428"/>
      <c r="E428"/>
      <c r="F428"/>
      <c r="I428"/>
      <c r="J428"/>
      <c r="R428"/>
    </row>
    <row r="429" spans="1:18" ht="15.75" customHeight="1" x14ac:dyDescent="0.2">
      <c r="A429"/>
      <c r="B429"/>
      <c r="C429"/>
      <c r="D429"/>
      <c r="E429"/>
      <c r="F429"/>
      <c r="I429"/>
      <c r="J429"/>
      <c r="R429"/>
    </row>
    <row r="430" spans="1:18" ht="15.75" customHeight="1" x14ac:dyDescent="0.2">
      <c r="A430"/>
      <c r="B430"/>
      <c r="C430"/>
      <c r="D430"/>
      <c r="E430"/>
      <c r="F430"/>
      <c r="I430"/>
      <c r="J430"/>
      <c r="R430"/>
    </row>
    <row r="431" spans="1:18" ht="15.75" customHeight="1" x14ac:dyDescent="0.2">
      <c r="A431"/>
      <c r="B431"/>
      <c r="C431"/>
      <c r="D431"/>
      <c r="E431"/>
      <c r="F431"/>
      <c r="I431"/>
      <c r="J431"/>
      <c r="R431"/>
    </row>
    <row r="432" spans="1:18" ht="15.75" customHeight="1" x14ac:dyDescent="0.2">
      <c r="A432"/>
      <c r="B432"/>
      <c r="C432"/>
      <c r="D432"/>
      <c r="E432"/>
      <c r="F432"/>
      <c r="I432"/>
      <c r="J432"/>
      <c r="R432"/>
    </row>
    <row r="433" spans="1:18" ht="15.75" customHeight="1" x14ac:dyDescent="0.2">
      <c r="A433"/>
      <c r="B433"/>
      <c r="C433"/>
      <c r="D433"/>
      <c r="E433"/>
      <c r="F433"/>
      <c r="I433"/>
      <c r="J433"/>
      <c r="R433"/>
    </row>
    <row r="434" spans="1:18" ht="15.75" customHeight="1" x14ac:dyDescent="0.2">
      <c r="A434"/>
      <c r="B434"/>
      <c r="C434"/>
      <c r="D434"/>
      <c r="E434"/>
      <c r="F434"/>
      <c r="I434"/>
      <c r="J434"/>
      <c r="R434"/>
    </row>
    <row r="435" spans="1:18" ht="15.75" customHeight="1" x14ac:dyDescent="0.2">
      <c r="A435"/>
      <c r="B435"/>
      <c r="C435"/>
      <c r="D435"/>
      <c r="E435"/>
      <c r="F435"/>
      <c r="I435"/>
      <c r="J435"/>
      <c r="R435"/>
    </row>
    <row r="436" spans="1:18" ht="15.75" customHeight="1" x14ac:dyDescent="0.2">
      <c r="A436"/>
      <c r="B436"/>
      <c r="C436"/>
      <c r="D436"/>
      <c r="E436"/>
      <c r="F436"/>
      <c r="I436"/>
      <c r="J436"/>
      <c r="R436"/>
    </row>
    <row r="437" spans="1:18" ht="15.75" customHeight="1" x14ac:dyDescent="0.2">
      <c r="A437"/>
      <c r="B437"/>
      <c r="C437"/>
      <c r="D437"/>
      <c r="E437"/>
      <c r="F437"/>
      <c r="I437"/>
      <c r="J437"/>
      <c r="R437"/>
    </row>
    <row r="438" spans="1:18" ht="15.75" customHeight="1" x14ac:dyDescent="0.2">
      <c r="A438"/>
      <c r="B438"/>
      <c r="C438"/>
      <c r="D438"/>
      <c r="E438"/>
      <c r="F438"/>
      <c r="I438"/>
      <c r="J438"/>
      <c r="R438"/>
    </row>
    <row r="439" spans="1:18" ht="15.75" customHeight="1" x14ac:dyDescent="0.2">
      <c r="A439"/>
      <c r="B439"/>
      <c r="C439"/>
      <c r="D439"/>
      <c r="E439"/>
      <c r="F439"/>
      <c r="I439"/>
      <c r="J439"/>
      <c r="R439"/>
    </row>
    <row r="440" spans="1:18" ht="15.75" customHeight="1" x14ac:dyDescent="0.2">
      <c r="A440"/>
      <c r="B440"/>
      <c r="C440"/>
      <c r="D440"/>
      <c r="E440"/>
      <c r="F440"/>
      <c r="I440"/>
      <c r="J440"/>
      <c r="R440"/>
    </row>
    <row r="441" spans="1:18" ht="15.75" customHeight="1" x14ac:dyDescent="0.2">
      <c r="A441"/>
      <c r="B441"/>
      <c r="C441"/>
      <c r="D441"/>
      <c r="E441"/>
      <c r="F441"/>
      <c r="I441"/>
      <c r="J441"/>
      <c r="R441"/>
    </row>
    <row r="442" spans="1:18" ht="15.75" customHeight="1" x14ac:dyDescent="0.2">
      <c r="A442"/>
      <c r="B442"/>
      <c r="C442"/>
      <c r="D442"/>
      <c r="E442"/>
      <c r="F442"/>
      <c r="I442"/>
      <c r="J442"/>
      <c r="R442"/>
    </row>
    <row r="443" spans="1:18" ht="15.75" customHeight="1" x14ac:dyDescent="0.2">
      <c r="A443"/>
      <c r="B443"/>
      <c r="C443"/>
      <c r="D443"/>
      <c r="E443"/>
      <c r="F443"/>
      <c r="I443"/>
      <c r="J443"/>
      <c r="R443"/>
    </row>
    <row r="444" spans="1:18" ht="15.75" customHeight="1" x14ac:dyDescent="0.2">
      <c r="A444"/>
      <c r="B444"/>
      <c r="C444"/>
      <c r="D444"/>
      <c r="E444"/>
      <c r="F444"/>
      <c r="I444"/>
      <c r="J444"/>
      <c r="R444"/>
    </row>
    <row r="445" spans="1:18" ht="15.75" customHeight="1" x14ac:dyDescent="0.2">
      <c r="A445"/>
      <c r="B445"/>
      <c r="C445"/>
      <c r="D445"/>
      <c r="E445"/>
      <c r="F445"/>
      <c r="I445"/>
      <c r="J445"/>
      <c r="R445"/>
    </row>
    <row r="446" spans="1:18" ht="15.75" customHeight="1" x14ac:dyDescent="0.2">
      <c r="A446"/>
      <c r="B446"/>
      <c r="C446"/>
      <c r="D446"/>
      <c r="E446"/>
      <c r="F446"/>
      <c r="I446"/>
      <c r="J446"/>
      <c r="R446"/>
    </row>
    <row r="447" spans="1:18" ht="15.75" customHeight="1" x14ac:dyDescent="0.2">
      <c r="A447"/>
      <c r="B447"/>
      <c r="C447"/>
      <c r="D447"/>
      <c r="E447"/>
      <c r="F447"/>
      <c r="I447"/>
      <c r="J447"/>
      <c r="R447"/>
    </row>
    <row r="448" spans="1:18" ht="15.75" customHeight="1" x14ac:dyDescent="0.2">
      <c r="A448"/>
      <c r="B448"/>
      <c r="C448"/>
      <c r="D448"/>
      <c r="E448"/>
      <c r="F448"/>
      <c r="I448"/>
      <c r="J448"/>
      <c r="R448"/>
    </row>
    <row r="449" spans="1:18" ht="15.75" customHeight="1" x14ac:dyDescent="0.2">
      <c r="A449"/>
      <c r="B449"/>
      <c r="C449"/>
      <c r="D449"/>
      <c r="E449"/>
      <c r="F449"/>
      <c r="I449"/>
      <c r="J449"/>
      <c r="R449"/>
    </row>
    <row r="450" spans="1:18" ht="15.75" customHeight="1" x14ac:dyDescent="0.2">
      <c r="A450"/>
      <c r="B450"/>
      <c r="C450"/>
      <c r="D450"/>
      <c r="E450"/>
      <c r="F450"/>
      <c r="I450"/>
      <c r="J450"/>
      <c r="R450"/>
    </row>
    <row r="451" spans="1:18" ht="15.75" customHeight="1" x14ac:dyDescent="0.2">
      <c r="A451"/>
      <c r="B451"/>
      <c r="C451"/>
      <c r="D451"/>
      <c r="E451"/>
      <c r="F451"/>
      <c r="I451"/>
      <c r="J451"/>
      <c r="R451"/>
    </row>
    <row r="452" spans="1:18" ht="15.75" customHeight="1" x14ac:dyDescent="0.2">
      <c r="A452"/>
      <c r="B452"/>
      <c r="C452"/>
      <c r="D452"/>
      <c r="E452"/>
      <c r="F452"/>
      <c r="I452"/>
      <c r="J452"/>
      <c r="R452"/>
    </row>
    <row r="453" spans="1:18" ht="15.75" customHeight="1" x14ac:dyDescent="0.2">
      <c r="A453"/>
      <c r="B453"/>
      <c r="C453"/>
      <c r="D453"/>
      <c r="E453"/>
      <c r="F453"/>
      <c r="I453"/>
      <c r="J453"/>
      <c r="R453"/>
    </row>
    <row r="454" spans="1:18" ht="15.75" customHeight="1" x14ac:dyDescent="0.2">
      <c r="A454"/>
      <c r="B454"/>
      <c r="C454"/>
      <c r="D454"/>
      <c r="E454"/>
      <c r="F454"/>
      <c r="I454"/>
      <c r="J454"/>
      <c r="R454"/>
    </row>
    <row r="455" spans="1:18" ht="15.75" customHeight="1" x14ac:dyDescent="0.2">
      <c r="A455"/>
      <c r="B455"/>
      <c r="C455"/>
      <c r="D455"/>
      <c r="E455"/>
      <c r="F455"/>
      <c r="I455"/>
      <c r="J455"/>
      <c r="R455"/>
    </row>
    <row r="456" spans="1:18" ht="15.75" customHeight="1" x14ac:dyDescent="0.2">
      <c r="A456"/>
      <c r="B456"/>
      <c r="C456"/>
      <c r="D456"/>
      <c r="E456"/>
      <c r="F456"/>
      <c r="I456"/>
      <c r="J456"/>
      <c r="R456"/>
    </row>
    <row r="457" spans="1:18" ht="15.75" customHeight="1" x14ac:dyDescent="0.2">
      <c r="A457"/>
      <c r="B457"/>
      <c r="C457"/>
      <c r="D457"/>
      <c r="E457"/>
      <c r="F457"/>
      <c r="I457"/>
      <c r="J457"/>
      <c r="R457"/>
    </row>
    <row r="458" spans="1:18" ht="15.75" customHeight="1" x14ac:dyDescent="0.2">
      <c r="A458"/>
      <c r="B458"/>
      <c r="C458"/>
      <c r="D458"/>
      <c r="E458"/>
      <c r="F458"/>
      <c r="I458"/>
      <c r="J458"/>
      <c r="R458"/>
    </row>
    <row r="459" spans="1:18" ht="15.75" customHeight="1" x14ac:dyDescent="0.2">
      <c r="A459"/>
      <c r="B459"/>
      <c r="C459"/>
      <c r="D459"/>
      <c r="E459"/>
      <c r="F459"/>
      <c r="I459"/>
      <c r="J459"/>
      <c r="R459"/>
    </row>
    <row r="460" spans="1:18" ht="15.75" customHeight="1" x14ac:dyDescent="0.2">
      <c r="A460"/>
      <c r="B460"/>
      <c r="C460"/>
      <c r="D460"/>
      <c r="E460"/>
      <c r="F460"/>
      <c r="I460"/>
      <c r="J460"/>
      <c r="R460"/>
    </row>
    <row r="461" spans="1:18" ht="15.75" customHeight="1" x14ac:dyDescent="0.2">
      <c r="A461"/>
      <c r="B461"/>
      <c r="C461"/>
      <c r="D461"/>
      <c r="E461"/>
      <c r="F461"/>
      <c r="I461"/>
      <c r="J461"/>
      <c r="R461"/>
    </row>
    <row r="462" spans="1:18" ht="15.75" customHeight="1" x14ac:dyDescent="0.2">
      <c r="A462"/>
      <c r="B462"/>
      <c r="C462"/>
      <c r="D462"/>
      <c r="E462"/>
      <c r="F462"/>
      <c r="I462"/>
      <c r="J462"/>
      <c r="R462"/>
    </row>
    <row r="463" spans="1:18" ht="15.75" customHeight="1" x14ac:dyDescent="0.2">
      <c r="A463"/>
      <c r="B463"/>
      <c r="C463"/>
      <c r="D463"/>
      <c r="E463"/>
      <c r="F463"/>
      <c r="I463"/>
      <c r="J463"/>
      <c r="R463"/>
    </row>
    <row r="464" spans="1:18" ht="15.75" customHeight="1" x14ac:dyDescent="0.2">
      <c r="A464"/>
      <c r="B464"/>
      <c r="C464"/>
      <c r="D464"/>
      <c r="E464"/>
      <c r="F464"/>
      <c r="I464"/>
      <c r="J464"/>
      <c r="R464"/>
    </row>
    <row r="465" spans="1:18" ht="15.75" customHeight="1" x14ac:dyDescent="0.2">
      <c r="A465"/>
      <c r="B465"/>
      <c r="C465"/>
      <c r="D465"/>
      <c r="E465"/>
      <c r="F465"/>
      <c r="I465"/>
      <c r="J465"/>
      <c r="R465"/>
    </row>
    <row r="466" spans="1:18" ht="15.75" customHeight="1" x14ac:dyDescent="0.2">
      <c r="A466"/>
      <c r="B466"/>
      <c r="C466"/>
      <c r="D466"/>
      <c r="E466"/>
      <c r="F466"/>
      <c r="I466"/>
      <c r="J466"/>
      <c r="R466"/>
    </row>
    <row r="467" spans="1:18" ht="15.75" customHeight="1" x14ac:dyDescent="0.2">
      <c r="A467"/>
      <c r="B467"/>
      <c r="C467"/>
      <c r="D467"/>
      <c r="E467"/>
      <c r="F467"/>
      <c r="I467"/>
      <c r="J467"/>
      <c r="R467"/>
    </row>
    <row r="468" spans="1:18" ht="15.75" customHeight="1" x14ac:dyDescent="0.2">
      <c r="A468"/>
      <c r="B468"/>
      <c r="C468"/>
      <c r="D468"/>
      <c r="E468"/>
      <c r="F468"/>
      <c r="I468"/>
      <c r="J468"/>
      <c r="R468"/>
    </row>
    <row r="469" spans="1:18" ht="15.75" customHeight="1" x14ac:dyDescent="0.2">
      <c r="A469"/>
      <c r="B469"/>
      <c r="C469"/>
      <c r="D469"/>
      <c r="E469"/>
      <c r="F469"/>
      <c r="I469"/>
      <c r="J469"/>
      <c r="R469"/>
    </row>
    <row r="470" spans="1:18" ht="15.75" customHeight="1" x14ac:dyDescent="0.2">
      <c r="A470"/>
      <c r="B470"/>
      <c r="C470"/>
      <c r="D470"/>
      <c r="E470"/>
      <c r="F470"/>
      <c r="I470"/>
      <c r="J470"/>
      <c r="R470"/>
    </row>
    <row r="471" spans="1:18" ht="15.75" customHeight="1" x14ac:dyDescent="0.2">
      <c r="A471"/>
      <c r="B471"/>
      <c r="C471"/>
      <c r="D471"/>
      <c r="E471"/>
      <c r="F471"/>
      <c r="I471"/>
      <c r="J471"/>
      <c r="R471"/>
    </row>
    <row r="472" spans="1:18" ht="15.75" customHeight="1" x14ac:dyDescent="0.2">
      <c r="A472"/>
      <c r="B472"/>
      <c r="C472"/>
      <c r="D472"/>
      <c r="E472"/>
      <c r="F472"/>
      <c r="I472"/>
      <c r="J472"/>
      <c r="R472"/>
    </row>
    <row r="473" spans="1:18" ht="15.75" customHeight="1" x14ac:dyDescent="0.2">
      <c r="A473"/>
      <c r="B473"/>
      <c r="C473"/>
      <c r="D473"/>
      <c r="E473"/>
      <c r="F473"/>
      <c r="I473"/>
      <c r="J473"/>
      <c r="R473"/>
    </row>
    <row r="474" spans="1:18" ht="15.75" customHeight="1" x14ac:dyDescent="0.2">
      <c r="A474"/>
      <c r="B474"/>
      <c r="C474"/>
      <c r="D474"/>
      <c r="E474"/>
      <c r="F474"/>
      <c r="I474"/>
      <c r="J474"/>
      <c r="R474"/>
    </row>
    <row r="475" spans="1:18" ht="15.75" customHeight="1" x14ac:dyDescent="0.2">
      <c r="A475"/>
      <c r="B475"/>
      <c r="C475"/>
      <c r="D475"/>
      <c r="E475"/>
      <c r="F475"/>
      <c r="I475"/>
      <c r="J475"/>
      <c r="R475"/>
    </row>
    <row r="476" spans="1:18" ht="15.75" customHeight="1" x14ac:dyDescent="0.2">
      <c r="A476"/>
      <c r="B476"/>
      <c r="C476"/>
      <c r="D476"/>
      <c r="E476"/>
      <c r="F476"/>
      <c r="I476"/>
      <c r="J476"/>
      <c r="R476"/>
    </row>
    <row r="477" spans="1:18" ht="15.75" customHeight="1" x14ac:dyDescent="0.2">
      <c r="A477"/>
      <c r="B477"/>
      <c r="C477"/>
      <c r="D477"/>
      <c r="E477"/>
      <c r="F477"/>
      <c r="I477"/>
      <c r="J477"/>
      <c r="R477"/>
    </row>
    <row r="478" spans="1:18" ht="15.75" customHeight="1" x14ac:dyDescent="0.2">
      <c r="A478"/>
      <c r="B478"/>
      <c r="C478"/>
      <c r="D478"/>
      <c r="E478"/>
      <c r="F478"/>
      <c r="I478"/>
      <c r="J478"/>
      <c r="R478"/>
    </row>
    <row r="479" spans="1:18" ht="15.75" customHeight="1" x14ac:dyDescent="0.2">
      <c r="A479"/>
      <c r="B479"/>
      <c r="C479"/>
      <c r="D479"/>
      <c r="E479"/>
      <c r="F479"/>
      <c r="I479"/>
      <c r="J479"/>
      <c r="R479"/>
    </row>
    <row r="480" spans="1:18" ht="15.75" customHeight="1" x14ac:dyDescent="0.2">
      <c r="A480"/>
      <c r="B480"/>
      <c r="C480"/>
      <c r="D480"/>
      <c r="E480"/>
      <c r="F480"/>
      <c r="I480"/>
      <c r="J480"/>
      <c r="R480"/>
    </row>
    <row r="481" spans="1:18" ht="15.75" customHeight="1" x14ac:dyDescent="0.2">
      <c r="A481"/>
      <c r="B481"/>
      <c r="C481"/>
      <c r="D481"/>
      <c r="E481"/>
      <c r="F481"/>
      <c r="I481"/>
      <c r="J481"/>
      <c r="R481"/>
    </row>
    <row r="482" spans="1:18" ht="15.75" customHeight="1" x14ac:dyDescent="0.2">
      <c r="A482"/>
      <c r="B482"/>
      <c r="C482"/>
      <c r="D482"/>
      <c r="E482"/>
      <c r="F482"/>
      <c r="I482"/>
      <c r="J482"/>
      <c r="R482"/>
    </row>
    <row r="483" spans="1:18" ht="15.75" customHeight="1" x14ac:dyDescent="0.2">
      <c r="A483"/>
      <c r="B483"/>
      <c r="C483"/>
      <c r="D483"/>
      <c r="E483"/>
      <c r="F483"/>
      <c r="I483"/>
      <c r="J483"/>
      <c r="R483"/>
    </row>
    <row r="484" spans="1:18" ht="15.75" customHeight="1" x14ac:dyDescent="0.2">
      <c r="A484"/>
      <c r="B484"/>
      <c r="C484"/>
      <c r="D484"/>
      <c r="E484"/>
      <c r="F484"/>
      <c r="I484"/>
      <c r="J484"/>
      <c r="R484"/>
    </row>
    <row r="485" spans="1:18" ht="15.75" customHeight="1" x14ac:dyDescent="0.2">
      <c r="A485"/>
      <c r="B485"/>
      <c r="C485"/>
      <c r="D485"/>
      <c r="E485"/>
      <c r="F485"/>
      <c r="I485"/>
      <c r="J485"/>
      <c r="R485"/>
    </row>
    <row r="486" spans="1:18" ht="15.75" customHeight="1" x14ac:dyDescent="0.2">
      <c r="A486"/>
      <c r="B486"/>
      <c r="C486"/>
      <c r="D486"/>
      <c r="E486"/>
      <c r="F486"/>
      <c r="I486"/>
      <c r="J486"/>
      <c r="R486"/>
    </row>
    <row r="487" spans="1:18" ht="15.75" customHeight="1" x14ac:dyDescent="0.2">
      <c r="A487"/>
      <c r="B487"/>
      <c r="C487"/>
      <c r="D487"/>
      <c r="E487"/>
      <c r="F487"/>
      <c r="I487"/>
      <c r="J487"/>
      <c r="R487"/>
    </row>
    <row r="488" spans="1:18" ht="15.75" customHeight="1" x14ac:dyDescent="0.2">
      <c r="A488"/>
      <c r="B488"/>
      <c r="C488"/>
      <c r="D488"/>
      <c r="E488"/>
      <c r="F488"/>
      <c r="I488"/>
      <c r="J488"/>
      <c r="R488"/>
    </row>
    <row r="489" spans="1:18" ht="15.75" customHeight="1" x14ac:dyDescent="0.2">
      <c r="A489"/>
      <c r="B489"/>
      <c r="C489"/>
      <c r="D489"/>
      <c r="E489"/>
      <c r="F489"/>
      <c r="I489"/>
      <c r="J489"/>
      <c r="R489"/>
    </row>
    <row r="490" spans="1:18" ht="15.75" customHeight="1" x14ac:dyDescent="0.2">
      <c r="A490"/>
      <c r="B490"/>
      <c r="C490"/>
      <c r="D490"/>
      <c r="E490"/>
      <c r="F490"/>
      <c r="I490"/>
      <c r="J490"/>
      <c r="R490"/>
    </row>
    <row r="491" spans="1:18" ht="15.75" customHeight="1" x14ac:dyDescent="0.2">
      <c r="A491"/>
      <c r="B491"/>
      <c r="C491"/>
      <c r="D491"/>
      <c r="E491"/>
      <c r="F491"/>
      <c r="I491"/>
      <c r="J491"/>
      <c r="R491"/>
    </row>
    <row r="492" spans="1:18" ht="15.75" customHeight="1" x14ac:dyDescent="0.2">
      <c r="A492"/>
      <c r="B492"/>
      <c r="C492"/>
      <c r="D492"/>
      <c r="E492"/>
      <c r="F492"/>
      <c r="I492"/>
      <c r="J492"/>
      <c r="R492"/>
    </row>
    <row r="493" spans="1:18" ht="15.75" customHeight="1" x14ac:dyDescent="0.2">
      <c r="A493"/>
      <c r="B493"/>
      <c r="C493"/>
      <c r="D493"/>
      <c r="E493"/>
      <c r="F493"/>
      <c r="I493"/>
      <c r="J493"/>
      <c r="R493"/>
    </row>
    <row r="494" spans="1:18" ht="15.75" customHeight="1" x14ac:dyDescent="0.2">
      <c r="A494"/>
      <c r="B494"/>
      <c r="C494"/>
      <c r="D494"/>
      <c r="E494"/>
      <c r="F494"/>
      <c r="I494"/>
      <c r="J494"/>
      <c r="R494"/>
    </row>
    <row r="495" spans="1:18" ht="15.75" customHeight="1" x14ac:dyDescent="0.2">
      <c r="A495"/>
      <c r="B495"/>
      <c r="C495"/>
      <c r="D495"/>
      <c r="E495"/>
      <c r="F495"/>
      <c r="I495"/>
      <c r="J495"/>
      <c r="R495"/>
    </row>
    <row r="496" spans="1:18" ht="15.75" customHeight="1" x14ac:dyDescent="0.2">
      <c r="A496"/>
      <c r="B496"/>
      <c r="C496"/>
      <c r="D496"/>
      <c r="E496"/>
      <c r="F496"/>
      <c r="I496"/>
      <c r="J496"/>
      <c r="R496"/>
    </row>
    <row r="497" spans="1:18" ht="15.75" customHeight="1" x14ac:dyDescent="0.2">
      <c r="A497"/>
      <c r="B497"/>
      <c r="C497"/>
      <c r="D497"/>
      <c r="E497"/>
      <c r="F497"/>
      <c r="I497"/>
      <c r="J497"/>
      <c r="R497"/>
    </row>
    <row r="498" spans="1:18" ht="15.75" customHeight="1" x14ac:dyDescent="0.2">
      <c r="A498"/>
      <c r="B498"/>
      <c r="C498"/>
      <c r="D498"/>
      <c r="E498"/>
      <c r="F498"/>
      <c r="I498"/>
      <c r="J498"/>
      <c r="R498"/>
    </row>
    <row r="499" spans="1:18" ht="15.75" customHeight="1" x14ac:dyDescent="0.2">
      <c r="A499"/>
      <c r="B499"/>
      <c r="C499"/>
      <c r="D499"/>
      <c r="E499"/>
      <c r="F499"/>
      <c r="I499"/>
      <c r="J499"/>
      <c r="R499"/>
    </row>
    <row r="500" spans="1:18" ht="15.75" customHeight="1" x14ac:dyDescent="0.2">
      <c r="A500"/>
      <c r="B500"/>
      <c r="C500"/>
      <c r="D500"/>
      <c r="E500"/>
      <c r="F500"/>
      <c r="I500"/>
      <c r="J500"/>
      <c r="R500"/>
    </row>
    <row r="501" spans="1:18" ht="15.75" customHeight="1" x14ac:dyDescent="0.2">
      <c r="A501"/>
      <c r="B501"/>
      <c r="C501"/>
      <c r="D501"/>
      <c r="E501"/>
      <c r="F501"/>
      <c r="I501"/>
      <c r="J501"/>
      <c r="R501"/>
    </row>
    <row r="502" spans="1:18" ht="15.75" customHeight="1" x14ac:dyDescent="0.2">
      <c r="A502"/>
      <c r="B502"/>
      <c r="C502"/>
      <c r="D502"/>
      <c r="E502"/>
      <c r="F502"/>
      <c r="I502"/>
      <c r="J502"/>
      <c r="R502"/>
    </row>
    <row r="503" spans="1:18" ht="15.75" customHeight="1" x14ac:dyDescent="0.2">
      <c r="A503"/>
      <c r="B503"/>
      <c r="C503"/>
      <c r="D503"/>
      <c r="E503"/>
      <c r="F503"/>
      <c r="I503"/>
      <c r="J503"/>
      <c r="R503"/>
    </row>
    <row r="504" spans="1:18" ht="15.75" customHeight="1" x14ac:dyDescent="0.2">
      <c r="A504"/>
      <c r="B504"/>
      <c r="C504"/>
      <c r="D504"/>
      <c r="E504"/>
      <c r="F504"/>
      <c r="I504"/>
      <c r="J504"/>
      <c r="R504"/>
    </row>
    <row r="505" spans="1:18" ht="15.75" customHeight="1" x14ac:dyDescent="0.2">
      <c r="A505"/>
      <c r="B505"/>
      <c r="C505"/>
      <c r="D505"/>
      <c r="E505"/>
      <c r="F505"/>
      <c r="I505"/>
      <c r="J505"/>
      <c r="R505"/>
    </row>
    <row r="506" spans="1:18" ht="15.75" customHeight="1" x14ac:dyDescent="0.2">
      <c r="A506"/>
      <c r="B506"/>
      <c r="C506"/>
      <c r="D506"/>
      <c r="E506"/>
      <c r="F506"/>
      <c r="I506"/>
      <c r="J506"/>
      <c r="R506"/>
    </row>
    <row r="507" spans="1:18" ht="15.75" customHeight="1" x14ac:dyDescent="0.2">
      <c r="A507"/>
      <c r="B507"/>
      <c r="C507"/>
      <c r="D507"/>
      <c r="E507"/>
      <c r="F507"/>
      <c r="I507"/>
      <c r="J507"/>
      <c r="R507"/>
    </row>
    <row r="508" spans="1:18" ht="15.75" customHeight="1" x14ac:dyDescent="0.2">
      <c r="A508"/>
      <c r="B508"/>
      <c r="C508"/>
      <c r="D508"/>
      <c r="E508"/>
      <c r="F508"/>
      <c r="I508"/>
      <c r="J508"/>
      <c r="R508"/>
    </row>
    <row r="509" spans="1:18" ht="15.75" customHeight="1" x14ac:dyDescent="0.2">
      <c r="A509"/>
      <c r="B509"/>
      <c r="C509"/>
      <c r="D509"/>
      <c r="E509"/>
      <c r="F509"/>
      <c r="I509"/>
      <c r="J509"/>
      <c r="R509"/>
    </row>
    <row r="510" spans="1:18" ht="15.75" customHeight="1" x14ac:dyDescent="0.2">
      <c r="A510"/>
      <c r="B510"/>
      <c r="C510"/>
      <c r="D510"/>
      <c r="E510"/>
      <c r="F510"/>
      <c r="I510"/>
      <c r="J510"/>
      <c r="R510"/>
    </row>
    <row r="511" spans="1:18" ht="15.75" customHeight="1" x14ac:dyDescent="0.2">
      <c r="A511"/>
      <c r="B511"/>
      <c r="C511"/>
      <c r="D511"/>
      <c r="E511"/>
      <c r="F511"/>
      <c r="I511"/>
      <c r="J511"/>
      <c r="R511"/>
    </row>
    <row r="512" spans="1:18" ht="15.75" customHeight="1" x14ac:dyDescent="0.2">
      <c r="A512"/>
      <c r="B512"/>
      <c r="C512"/>
      <c r="D512"/>
      <c r="E512"/>
      <c r="F512"/>
      <c r="I512"/>
      <c r="J512"/>
      <c r="R512"/>
    </row>
    <row r="513" spans="1:18" ht="15.75" customHeight="1" x14ac:dyDescent="0.2">
      <c r="A513"/>
      <c r="B513"/>
      <c r="C513"/>
      <c r="D513"/>
      <c r="E513"/>
      <c r="F513"/>
      <c r="I513"/>
      <c r="J513"/>
      <c r="R513"/>
    </row>
    <row r="514" spans="1:18" ht="15.75" customHeight="1" x14ac:dyDescent="0.2">
      <c r="A514"/>
      <c r="B514"/>
      <c r="C514"/>
      <c r="D514"/>
      <c r="E514"/>
      <c r="F514"/>
      <c r="I514"/>
      <c r="J514"/>
      <c r="R514"/>
    </row>
    <row r="515" spans="1:18" ht="15.75" customHeight="1" x14ac:dyDescent="0.2">
      <c r="A515"/>
      <c r="B515"/>
      <c r="C515"/>
      <c r="D515"/>
      <c r="E515"/>
      <c r="F515"/>
      <c r="I515"/>
      <c r="J515"/>
      <c r="R515"/>
    </row>
    <row r="516" spans="1:18" ht="15.75" customHeight="1" x14ac:dyDescent="0.2">
      <c r="A516"/>
      <c r="B516"/>
      <c r="C516"/>
      <c r="D516"/>
      <c r="E516"/>
      <c r="F516"/>
      <c r="I516"/>
      <c r="J516"/>
      <c r="R516"/>
    </row>
    <row r="517" spans="1:18" ht="15.75" customHeight="1" x14ac:dyDescent="0.2">
      <c r="A517"/>
      <c r="B517"/>
      <c r="C517"/>
      <c r="D517"/>
      <c r="E517"/>
      <c r="F517"/>
      <c r="I517"/>
      <c r="J517"/>
      <c r="R517"/>
    </row>
    <row r="518" spans="1:18" ht="15.75" customHeight="1" x14ac:dyDescent="0.2">
      <c r="A518"/>
      <c r="B518"/>
      <c r="C518"/>
      <c r="D518"/>
      <c r="E518"/>
      <c r="F518"/>
      <c r="I518"/>
      <c r="J518"/>
      <c r="R518"/>
    </row>
    <row r="519" spans="1:18" ht="15.75" customHeight="1" x14ac:dyDescent="0.2">
      <c r="A519"/>
      <c r="B519"/>
      <c r="C519"/>
      <c r="D519"/>
      <c r="E519"/>
      <c r="F519"/>
      <c r="I519"/>
      <c r="J519"/>
      <c r="R519"/>
    </row>
    <row r="520" spans="1:18" ht="15.75" customHeight="1" x14ac:dyDescent="0.2">
      <c r="A520"/>
      <c r="B520"/>
      <c r="C520"/>
      <c r="D520"/>
      <c r="E520"/>
      <c r="F520"/>
      <c r="I520"/>
      <c r="J520"/>
      <c r="R520"/>
    </row>
    <row r="521" spans="1:18" ht="15.75" customHeight="1" x14ac:dyDescent="0.2">
      <c r="A521"/>
      <c r="B521"/>
      <c r="C521"/>
      <c r="D521"/>
      <c r="E521"/>
      <c r="F521"/>
      <c r="I521"/>
      <c r="J521"/>
      <c r="R521"/>
    </row>
    <row r="522" spans="1:18" ht="15.75" customHeight="1" x14ac:dyDescent="0.2">
      <c r="A522"/>
      <c r="B522"/>
      <c r="C522"/>
      <c r="D522"/>
      <c r="E522"/>
      <c r="F522"/>
      <c r="I522"/>
      <c r="J522"/>
      <c r="R522"/>
    </row>
    <row r="523" spans="1:18" ht="15.75" customHeight="1" x14ac:dyDescent="0.2">
      <c r="A523"/>
      <c r="B523"/>
      <c r="C523"/>
      <c r="D523"/>
      <c r="E523"/>
      <c r="F523"/>
      <c r="I523"/>
      <c r="J523"/>
      <c r="R523"/>
    </row>
    <row r="524" spans="1:18" ht="15.75" customHeight="1" x14ac:dyDescent="0.2">
      <c r="A524"/>
      <c r="B524"/>
      <c r="C524"/>
      <c r="D524"/>
      <c r="E524"/>
      <c r="F524"/>
      <c r="I524"/>
      <c r="J524"/>
      <c r="R524"/>
    </row>
    <row r="525" spans="1:18" ht="15.75" customHeight="1" x14ac:dyDescent="0.2">
      <c r="A525"/>
      <c r="B525"/>
      <c r="C525"/>
      <c r="D525"/>
      <c r="E525"/>
      <c r="F525"/>
      <c r="I525"/>
      <c r="J525"/>
      <c r="R525"/>
    </row>
    <row r="526" spans="1:18" ht="15.75" customHeight="1" x14ac:dyDescent="0.2">
      <c r="A526"/>
      <c r="B526"/>
      <c r="C526"/>
      <c r="D526"/>
      <c r="E526"/>
      <c r="F526"/>
      <c r="I526"/>
      <c r="J526"/>
      <c r="R526"/>
    </row>
    <row r="527" spans="1:18" ht="15.75" customHeight="1" x14ac:dyDescent="0.2">
      <c r="A527"/>
      <c r="B527"/>
      <c r="C527"/>
      <c r="D527"/>
      <c r="E527"/>
      <c r="F527"/>
      <c r="I527"/>
      <c r="J527"/>
      <c r="R527"/>
    </row>
    <row r="528" spans="1:18" ht="15.75" customHeight="1" x14ac:dyDescent="0.2">
      <c r="A528"/>
      <c r="B528"/>
      <c r="C528"/>
      <c r="D528"/>
      <c r="E528"/>
      <c r="F528"/>
      <c r="I528"/>
      <c r="J528"/>
      <c r="R528"/>
    </row>
    <row r="529" spans="1:18" ht="15.75" customHeight="1" x14ac:dyDescent="0.2">
      <c r="A529"/>
      <c r="B529"/>
      <c r="C529"/>
      <c r="D529"/>
      <c r="E529"/>
      <c r="F529"/>
      <c r="I529"/>
      <c r="J529"/>
      <c r="R529"/>
    </row>
    <row r="530" spans="1:18" ht="15.75" customHeight="1" x14ac:dyDescent="0.2">
      <c r="A530"/>
      <c r="B530"/>
      <c r="C530"/>
      <c r="D530"/>
      <c r="E530"/>
      <c r="F530"/>
      <c r="I530"/>
      <c r="J530"/>
      <c r="R530"/>
    </row>
    <row r="531" spans="1:18" ht="15.75" customHeight="1" x14ac:dyDescent="0.2">
      <c r="A531"/>
      <c r="B531"/>
      <c r="C531"/>
      <c r="D531"/>
      <c r="E531"/>
      <c r="F531"/>
      <c r="I531"/>
      <c r="J531"/>
      <c r="R531"/>
    </row>
    <row r="532" spans="1:18" ht="15.75" customHeight="1" x14ac:dyDescent="0.2">
      <c r="A532"/>
      <c r="B532"/>
      <c r="C532"/>
      <c r="D532"/>
      <c r="E532"/>
      <c r="F532"/>
      <c r="I532"/>
      <c r="J532"/>
      <c r="R532"/>
    </row>
    <row r="533" spans="1:18" ht="15.75" customHeight="1" x14ac:dyDescent="0.2">
      <c r="A533"/>
      <c r="B533"/>
      <c r="C533"/>
      <c r="D533"/>
      <c r="E533"/>
      <c r="F533"/>
      <c r="I533"/>
      <c r="J533"/>
      <c r="R533"/>
    </row>
    <row r="534" spans="1:18" ht="15.75" customHeight="1" x14ac:dyDescent="0.2">
      <c r="A534"/>
      <c r="B534"/>
      <c r="C534"/>
      <c r="D534"/>
      <c r="E534"/>
      <c r="F534"/>
      <c r="I534"/>
      <c r="J534"/>
      <c r="R534"/>
    </row>
    <row r="535" spans="1:18" ht="15.75" customHeight="1" x14ac:dyDescent="0.2">
      <c r="A535"/>
      <c r="B535"/>
      <c r="C535"/>
      <c r="D535"/>
      <c r="E535"/>
      <c r="F535"/>
      <c r="I535"/>
      <c r="J535"/>
      <c r="R535"/>
    </row>
    <row r="536" spans="1:18" ht="15.75" customHeight="1" x14ac:dyDescent="0.2">
      <c r="A536"/>
      <c r="B536"/>
      <c r="C536"/>
      <c r="D536"/>
      <c r="E536"/>
      <c r="F536"/>
      <c r="I536"/>
      <c r="J536"/>
      <c r="R536"/>
    </row>
    <row r="537" spans="1:18" ht="15.75" customHeight="1" x14ac:dyDescent="0.2">
      <c r="A537"/>
      <c r="B537"/>
      <c r="C537"/>
      <c r="D537"/>
      <c r="E537"/>
      <c r="F537"/>
      <c r="I537"/>
      <c r="J537"/>
      <c r="R537"/>
    </row>
    <row r="538" spans="1:18" ht="15.75" customHeight="1" x14ac:dyDescent="0.2">
      <c r="A538"/>
      <c r="B538"/>
      <c r="C538"/>
      <c r="D538"/>
      <c r="E538"/>
      <c r="F538"/>
      <c r="I538"/>
      <c r="J538"/>
      <c r="R538"/>
    </row>
    <row r="539" spans="1:18" ht="15.75" customHeight="1" x14ac:dyDescent="0.2">
      <c r="A539"/>
      <c r="B539"/>
      <c r="C539"/>
      <c r="D539"/>
      <c r="E539"/>
      <c r="F539"/>
      <c r="I539"/>
      <c r="J539"/>
      <c r="R539"/>
    </row>
    <row r="540" spans="1:18" ht="15.75" customHeight="1" x14ac:dyDescent="0.2">
      <c r="A540"/>
      <c r="B540"/>
      <c r="C540"/>
      <c r="D540"/>
      <c r="E540"/>
      <c r="F540"/>
      <c r="I540"/>
      <c r="J540"/>
      <c r="R540"/>
    </row>
    <row r="541" spans="1:18" ht="15.75" customHeight="1" x14ac:dyDescent="0.2">
      <c r="A541"/>
      <c r="B541"/>
      <c r="C541"/>
      <c r="D541"/>
      <c r="E541"/>
      <c r="F541"/>
      <c r="I541"/>
      <c r="J541"/>
      <c r="R541"/>
    </row>
    <row r="542" spans="1:18" ht="15.75" customHeight="1" x14ac:dyDescent="0.2">
      <c r="A542"/>
      <c r="B542"/>
      <c r="C542"/>
      <c r="D542"/>
      <c r="E542"/>
      <c r="F542"/>
      <c r="I542"/>
      <c r="J542"/>
      <c r="R542"/>
    </row>
    <row r="543" spans="1:18" ht="15.75" customHeight="1" x14ac:dyDescent="0.2">
      <c r="A543"/>
      <c r="B543"/>
      <c r="C543"/>
      <c r="D543"/>
      <c r="E543"/>
      <c r="F543"/>
      <c r="I543"/>
      <c r="J543"/>
      <c r="R543"/>
    </row>
    <row r="544" spans="1:18" ht="15.75" customHeight="1" x14ac:dyDescent="0.2">
      <c r="A544"/>
      <c r="B544"/>
      <c r="C544"/>
      <c r="D544"/>
      <c r="E544"/>
      <c r="F544"/>
      <c r="I544"/>
      <c r="J544"/>
      <c r="R544"/>
    </row>
    <row r="545" spans="1:18" ht="15.75" customHeight="1" x14ac:dyDescent="0.2">
      <c r="A545"/>
      <c r="B545"/>
      <c r="C545"/>
      <c r="D545"/>
      <c r="E545"/>
      <c r="F545"/>
      <c r="I545"/>
      <c r="J545"/>
      <c r="R545"/>
    </row>
    <row r="546" spans="1:18" ht="15.75" customHeight="1" x14ac:dyDescent="0.2">
      <c r="A546"/>
      <c r="B546"/>
      <c r="C546"/>
      <c r="D546"/>
      <c r="E546"/>
      <c r="F546"/>
      <c r="I546"/>
      <c r="J546"/>
      <c r="R546"/>
    </row>
    <row r="547" spans="1:18" ht="15.75" customHeight="1" x14ac:dyDescent="0.2">
      <c r="A547"/>
      <c r="B547"/>
      <c r="C547"/>
      <c r="D547"/>
      <c r="E547"/>
      <c r="F547"/>
      <c r="I547"/>
      <c r="J547"/>
      <c r="R547"/>
    </row>
    <row r="548" spans="1:18" ht="15.75" customHeight="1" x14ac:dyDescent="0.2">
      <c r="A548"/>
      <c r="B548"/>
      <c r="C548"/>
      <c r="D548"/>
      <c r="E548"/>
      <c r="F548"/>
      <c r="I548"/>
      <c r="J548"/>
      <c r="R548"/>
    </row>
    <row r="549" spans="1:18" ht="15.75" customHeight="1" x14ac:dyDescent="0.2">
      <c r="A549"/>
      <c r="B549"/>
      <c r="C549"/>
      <c r="D549"/>
      <c r="E549"/>
      <c r="F549"/>
      <c r="I549"/>
      <c r="J549"/>
      <c r="R549"/>
    </row>
    <row r="550" spans="1:18" ht="15.75" customHeight="1" x14ac:dyDescent="0.2">
      <c r="A550"/>
      <c r="B550"/>
      <c r="C550"/>
      <c r="D550"/>
      <c r="E550"/>
      <c r="F550"/>
      <c r="I550"/>
      <c r="J550"/>
      <c r="R550"/>
    </row>
    <row r="551" spans="1:18" ht="15.75" customHeight="1" x14ac:dyDescent="0.2">
      <c r="A551"/>
      <c r="B551"/>
      <c r="C551"/>
      <c r="D551"/>
      <c r="E551"/>
      <c r="F551"/>
      <c r="I551"/>
      <c r="J551"/>
      <c r="R551"/>
    </row>
    <row r="552" spans="1:18" ht="15.75" customHeight="1" x14ac:dyDescent="0.2">
      <c r="A552"/>
      <c r="B552"/>
      <c r="C552"/>
      <c r="D552"/>
      <c r="E552"/>
      <c r="F552"/>
      <c r="I552"/>
      <c r="J552"/>
      <c r="R552"/>
    </row>
    <row r="553" spans="1:18" ht="15.75" customHeight="1" x14ac:dyDescent="0.2">
      <c r="A553"/>
      <c r="B553"/>
      <c r="C553"/>
      <c r="D553"/>
      <c r="E553"/>
      <c r="F553"/>
      <c r="I553"/>
      <c r="J553"/>
      <c r="R553"/>
    </row>
    <row r="554" spans="1:18" ht="15.75" customHeight="1" x14ac:dyDescent="0.2">
      <c r="A554"/>
      <c r="B554"/>
      <c r="C554"/>
      <c r="D554"/>
      <c r="E554"/>
      <c r="F554"/>
      <c r="I554"/>
      <c r="J554"/>
      <c r="R554"/>
    </row>
    <row r="555" spans="1:18" ht="15.75" customHeight="1" x14ac:dyDescent="0.2">
      <c r="A555"/>
      <c r="B555"/>
      <c r="C555"/>
      <c r="D555"/>
      <c r="E555"/>
      <c r="F555"/>
      <c r="I555"/>
      <c r="J555"/>
      <c r="R555"/>
    </row>
    <row r="556" spans="1:18" ht="15.75" customHeight="1" x14ac:dyDescent="0.2">
      <c r="A556"/>
      <c r="B556"/>
      <c r="C556"/>
      <c r="D556"/>
      <c r="E556"/>
      <c r="F556"/>
      <c r="I556"/>
      <c r="J556"/>
      <c r="R556"/>
    </row>
    <row r="557" spans="1:18" ht="15.75" customHeight="1" x14ac:dyDescent="0.2">
      <c r="A557"/>
      <c r="B557"/>
      <c r="C557"/>
      <c r="D557"/>
      <c r="E557"/>
      <c r="F557"/>
      <c r="I557"/>
      <c r="J557"/>
      <c r="R557"/>
    </row>
    <row r="558" spans="1:18" ht="15.75" customHeight="1" x14ac:dyDescent="0.2">
      <c r="A558"/>
      <c r="B558"/>
      <c r="C558"/>
      <c r="D558"/>
      <c r="E558"/>
      <c r="F558"/>
      <c r="I558"/>
      <c r="J558"/>
      <c r="R558"/>
    </row>
    <row r="559" spans="1:18" ht="15.75" customHeight="1" x14ac:dyDescent="0.2">
      <c r="A559"/>
      <c r="B559"/>
      <c r="C559"/>
      <c r="D559"/>
      <c r="E559"/>
      <c r="F559"/>
      <c r="I559"/>
      <c r="J559"/>
      <c r="R559"/>
    </row>
    <row r="560" spans="1:18" ht="15.75" customHeight="1" x14ac:dyDescent="0.2">
      <c r="A560"/>
      <c r="B560"/>
      <c r="C560"/>
      <c r="D560"/>
      <c r="E560"/>
      <c r="F560"/>
      <c r="I560"/>
      <c r="J560"/>
      <c r="R560"/>
    </row>
    <row r="561" spans="1:18" ht="15.75" customHeight="1" x14ac:dyDescent="0.2">
      <c r="A561"/>
      <c r="B561"/>
      <c r="C561"/>
      <c r="D561"/>
      <c r="E561"/>
      <c r="F561"/>
      <c r="I561"/>
      <c r="J561"/>
      <c r="R561"/>
    </row>
    <row r="562" spans="1:18" ht="15.75" customHeight="1" x14ac:dyDescent="0.2">
      <c r="A562"/>
      <c r="B562"/>
      <c r="C562"/>
      <c r="D562"/>
      <c r="E562"/>
      <c r="F562"/>
      <c r="I562"/>
      <c r="J562"/>
      <c r="R562"/>
    </row>
    <row r="563" spans="1:18" ht="15.75" customHeight="1" x14ac:dyDescent="0.2">
      <c r="A563"/>
      <c r="B563"/>
      <c r="C563"/>
      <c r="D563"/>
      <c r="E563"/>
      <c r="F563"/>
      <c r="I563"/>
      <c r="J563"/>
      <c r="R563"/>
    </row>
    <row r="564" spans="1:18" ht="15.75" customHeight="1" x14ac:dyDescent="0.2">
      <c r="A564"/>
      <c r="B564"/>
      <c r="C564"/>
      <c r="D564"/>
      <c r="E564"/>
      <c r="F564"/>
      <c r="I564"/>
      <c r="J564"/>
      <c r="R564"/>
    </row>
    <row r="565" spans="1:18" ht="15.75" customHeight="1" x14ac:dyDescent="0.2">
      <c r="A565"/>
      <c r="B565"/>
      <c r="C565"/>
      <c r="D565"/>
      <c r="E565"/>
      <c r="F565"/>
      <c r="I565"/>
      <c r="J565"/>
      <c r="R565"/>
    </row>
    <row r="566" spans="1:18" ht="15.75" customHeight="1" x14ac:dyDescent="0.2">
      <c r="A566"/>
      <c r="B566"/>
      <c r="C566"/>
      <c r="D566"/>
      <c r="E566"/>
      <c r="F566"/>
      <c r="I566"/>
      <c r="J566"/>
      <c r="R566"/>
    </row>
    <row r="567" spans="1:18" ht="15.75" customHeight="1" x14ac:dyDescent="0.2">
      <c r="A567"/>
      <c r="B567"/>
      <c r="C567"/>
      <c r="D567"/>
      <c r="E567"/>
      <c r="F567"/>
      <c r="I567"/>
      <c r="J567"/>
      <c r="R567"/>
    </row>
    <row r="568" spans="1:18" ht="15.75" customHeight="1" x14ac:dyDescent="0.2">
      <c r="A568"/>
      <c r="B568"/>
      <c r="C568"/>
      <c r="D568"/>
      <c r="E568"/>
      <c r="F568"/>
      <c r="I568"/>
      <c r="J568"/>
      <c r="R568"/>
    </row>
    <row r="569" spans="1:18" ht="15.75" customHeight="1" x14ac:dyDescent="0.2">
      <c r="A569"/>
      <c r="B569"/>
      <c r="C569"/>
      <c r="D569"/>
      <c r="E569"/>
      <c r="F569"/>
      <c r="I569"/>
      <c r="J569"/>
      <c r="R569"/>
    </row>
    <row r="570" spans="1:18" ht="15.75" customHeight="1" x14ac:dyDescent="0.2">
      <c r="A570"/>
      <c r="B570"/>
      <c r="C570"/>
      <c r="D570"/>
      <c r="E570"/>
      <c r="F570"/>
      <c r="I570"/>
      <c r="J570"/>
      <c r="R570"/>
    </row>
    <row r="571" spans="1:18" ht="15.75" customHeight="1" x14ac:dyDescent="0.2">
      <c r="A571"/>
      <c r="B571"/>
      <c r="C571"/>
      <c r="D571"/>
      <c r="E571"/>
      <c r="F571"/>
      <c r="I571"/>
      <c r="J571"/>
      <c r="R571"/>
    </row>
    <row r="572" spans="1:18" ht="15.75" customHeight="1" x14ac:dyDescent="0.2">
      <c r="A572"/>
      <c r="B572"/>
      <c r="C572"/>
      <c r="D572"/>
      <c r="E572"/>
      <c r="F572"/>
      <c r="I572"/>
      <c r="J572"/>
      <c r="R572"/>
    </row>
    <row r="573" spans="1:18" ht="15.75" customHeight="1" x14ac:dyDescent="0.2">
      <c r="A573"/>
      <c r="B573"/>
      <c r="C573"/>
      <c r="D573"/>
      <c r="E573"/>
      <c r="F573"/>
      <c r="I573"/>
      <c r="J573"/>
      <c r="R573"/>
    </row>
    <row r="574" spans="1:18" ht="15.75" customHeight="1" x14ac:dyDescent="0.2">
      <c r="A574"/>
      <c r="B574"/>
      <c r="C574"/>
      <c r="D574"/>
      <c r="E574"/>
      <c r="F574"/>
      <c r="I574"/>
      <c r="J574"/>
      <c r="R574"/>
    </row>
    <row r="575" spans="1:18" ht="15.75" customHeight="1" x14ac:dyDescent="0.2">
      <c r="A575"/>
      <c r="B575"/>
      <c r="C575"/>
      <c r="D575"/>
      <c r="E575"/>
      <c r="F575"/>
      <c r="I575"/>
      <c r="J575"/>
      <c r="R575"/>
    </row>
    <row r="576" spans="1:18" ht="15.75" customHeight="1" x14ac:dyDescent="0.2">
      <c r="A576"/>
      <c r="B576"/>
      <c r="C576"/>
      <c r="D576"/>
      <c r="E576"/>
      <c r="F576"/>
      <c r="I576"/>
      <c r="J576"/>
      <c r="R576"/>
    </row>
    <row r="577" spans="1:18" ht="15.75" customHeight="1" x14ac:dyDescent="0.2">
      <c r="A577"/>
      <c r="B577"/>
      <c r="C577"/>
      <c r="D577"/>
      <c r="E577"/>
      <c r="F577"/>
      <c r="I577"/>
      <c r="J577"/>
      <c r="R577"/>
    </row>
    <row r="578" spans="1:18" ht="15.75" customHeight="1" x14ac:dyDescent="0.2">
      <c r="A578"/>
      <c r="B578"/>
      <c r="C578"/>
      <c r="D578"/>
      <c r="E578"/>
      <c r="F578"/>
      <c r="I578"/>
      <c r="J578"/>
      <c r="R578"/>
    </row>
    <row r="579" spans="1:18" ht="15.75" customHeight="1" x14ac:dyDescent="0.2">
      <c r="A579"/>
      <c r="B579"/>
      <c r="C579"/>
      <c r="D579"/>
      <c r="E579"/>
      <c r="F579"/>
      <c r="I579"/>
      <c r="J579"/>
      <c r="R579"/>
    </row>
    <row r="580" spans="1:18" ht="15.75" customHeight="1" x14ac:dyDescent="0.2">
      <c r="A580"/>
      <c r="B580"/>
      <c r="C580"/>
      <c r="D580"/>
      <c r="E580"/>
      <c r="F580"/>
      <c r="I580"/>
      <c r="J580"/>
      <c r="R580"/>
    </row>
    <row r="581" spans="1:18" ht="15.75" customHeight="1" x14ac:dyDescent="0.2">
      <c r="A581"/>
      <c r="B581"/>
      <c r="C581"/>
      <c r="D581"/>
      <c r="E581"/>
      <c r="F581"/>
      <c r="I581"/>
      <c r="J581"/>
      <c r="R581"/>
    </row>
    <row r="582" spans="1:18" ht="15.75" customHeight="1" x14ac:dyDescent="0.2">
      <c r="A582"/>
      <c r="B582"/>
      <c r="C582"/>
      <c r="D582"/>
      <c r="E582"/>
      <c r="F582"/>
      <c r="I582"/>
      <c r="J582"/>
      <c r="R582"/>
    </row>
    <row r="583" spans="1:18" ht="15.75" customHeight="1" x14ac:dyDescent="0.2">
      <c r="A583"/>
      <c r="B583"/>
      <c r="C583"/>
      <c r="D583"/>
      <c r="E583"/>
      <c r="F583"/>
      <c r="I583"/>
      <c r="J583"/>
      <c r="R583"/>
    </row>
    <row r="584" spans="1:18" ht="15.75" customHeight="1" x14ac:dyDescent="0.2">
      <c r="A584"/>
      <c r="B584"/>
      <c r="C584"/>
      <c r="D584"/>
      <c r="E584"/>
      <c r="F584"/>
      <c r="I584"/>
      <c r="J584"/>
      <c r="R584"/>
    </row>
    <row r="585" spans="1:18" ht="15.75" customHeight="1" x14ac:dyDescent="0.2">
      <c r="A585"/>
      <c r="B585"/>
      <c r="C585"/>
      <c r="D585"/>
      <c r="E585"/>
      <c r="F585"/>
      <c r="I585"/>
      <c r="J585"/>
      <c r="R585"/>
    </row>
    <row r="586" spans="1:18" ht="15.75" customHeight="1" x14ac:dyDescent="0.2">
      <c r="A586"/>
      <c r="B586"/>
      <c r="C586"/>
      <c r="D586"/>
      <c r="E586"/>
      <c r="F586"/>
      <c r="I586"/>
      <c r="J586"/>
      <c r="R586"/>
    </row>
    <row r="587" spans="1:18" ht="15.75" customHeight="1" x14ac:dyDescent="0.2">
      <c r="A587"/>
      <c r="B587"/>
      <c r="C587"/>
      <c r="D587"/>
      <c r="E587"/>
      <c r="F587"/>
      <c r="I587"/>
      <c r="J587"/>
      <c r="R587"/>
    </row>
    <row r="588" spans="1:18" ht="15.75" customHeight="1" x14ac:dyDescent="0.2">
      <c r="A588"/>
      <c r="B588"/>
      <c r="C588"/>
      <c r="D588"/>
      <c r="E588"/>
      <c r="F588"/>
      <c r="I588"/>
      <c r="J588"/>
      <c r="R588"/>
    </row>
    <row r="589" spans="1:18" ht="15.75" customHeight="1" x14ac:dyDescent="0.2">
      <c r="A589"/>
      <c r="B589"/>
      <c r="C589"/>
      <c r="D589"/>
      <c r="E589"/>
      <c r="F589"/>
      <c r="I589"/>
      <c r="J589"/>
      <c r="R589"/>
    </row>
    <row r="590" spans="1:18" ht="15.75" customHeight="1" x14ac:dyDescent="0.2">
      <c r="A590"/>
      <c r="B590"/>
      <c r="C590"/>
      <c r="D590"/>
      <c r="E590"/>
      <c r="F590"/>
      <c r="I590"/>
      <c r="J590"/>
      <c r="R590"/>
    </row>
    <row r="591" spans="1:18" ht="15.75" customHeight="1" x14ac:dyDescent="0.2">
      <c r="A591"/>
      <c r="B591"/>
      <c r="C591"/>
      <c r="D591"/>
      <c r="E591"/>
      <c r="F591"/>
      <c r="I591"/>
      <c r="J591"/>
      <c r="R591"/>
    </row>
    <row r="592" spans="1:18" ht="15.75" customHeight="1" x14ac:dyDescent="0.2">
      <c r="A592"/>
      <c r="B592"/>
      <c r="C592"/>
      <c r="D592"/>
      <c r="E592"/>
      <c r="F592"/>
      <c r="I592"/>
      <c r="J592"/>
      <c r="R592"/>
    </row>
    <row r="593" spans="1:18" ht="15.75" customHeight="1" x14ac:dyDescent="0.2">
      <c r="A593"/>
      <c r="B593"/>
      <c r="C593"/>
      <c r="D593"/>
      <c r="E593"/>
      <c r="F593"/>
      <c r="I593"/>
      <c r="J593"/>
      <c r="R593"/>
    </row>
    <row r="594" spans="1:18" ht="15.75" customHeight="1" x14ac:dyDescent="0.2">
      <c r="A594"/>
      <c r="B594"/>
      <c r="C594"/>
      <c r="D594"/>
      <c r="E594"/>
      <c r="F594"/>
      <c r="I594"/>
      <c r="J594"/>
      <c r="R594"/>
    </row>
    <row r="595" spans="1:18" ht="15.75" customHeight="1" x14ac:dyDescent="0.2">
      <c r="A595"/>
      <c r="B595"/>
      <c r="C595"/>
      <c r="D595"/>
      <c r="E595"/>
      <c r="F595"/>
      <c r="I595"/>
      <c r="J595"/>
      <c r="R595"/>
    </row>
    <row r="596" spans="1:18" ht="15.75" customHeight="1" x14ac:dyDescent="0.2">
      <c r="A596"/>
      <c r="B596"/>
      <c r="C596"/>
      <c r="D596"/>
      <c r="E596"/>
      <c r="F596"/>
      <c r="I596"/>
      <c r="J596"/>
      <c r="R596"/>
    </row>
    <row r="597" spans="1:18" ht="15.75" customHeight="1" x14ac:dyDescent="0.2">
      <c r="A597"/>
      <c r="B597"/>
      <c r="C597"/>
      <c r="D597"/>
      <c r="E597"/>
      <c r="F597"/>
      <c r="I597"/>
      <c r="J597"/>
      <c r="R597"/>
    </row>
    <row r="598" spans="1:18" ht="15.75" customHeight="1" x14ac:dyDescent="0.2">
      <c r="A598"/>
      <c r="B598"/>
      <c r="C598"/>
      <c r="D598"/>
      <c r="E598"/>
      <c r="F598"/>
      <c r="I598"/>
      <c r="J598"/>
      <c r="R598"/>
    </row>
    <row r="599" spans="1:18" ht="15.75" customHeight="1" x14ac:dyDescent="0.2">
      <c r="A599"/>
      <c r="B599"/>
      <c r="C599"/>
      <c r="D599"/>
      <c r="E599"/>
      <c r="F599"/>
      <c r="I599"/>
      <c r="J599"/>
      <c r="R599"/>
    </row>
    <row r="600" spans="1:18" ht="15.75" customHeight="1" x14ac:dyDescent="0.2">
      <c r="A600"/>
      <c r="B600"/>
      <c r="C600"/>
      <c r="D600"/>
      <c r="E600"/>
      <c r="F600"/>
      <c r="I600"/>
      <c r="J600"/>
      <c r="R600"/>
    </row>
    <row r="601" spans="1:18" ht="15.75" customHeight="1" x14ac:dyDescent="0.2">
      <c r="A601"/>
      <c r="B601"/>
      <c r="C601"/>
      <c r="D601"/>
      <c r="E601"/>
      <c r="F601"/>
      <c r="I601"/>
      <c r="J601"/>
      <c r="R601"/>
    </row>
    <row r="602" spans="1:18" ht="15.75" customHeight="1" x14ac:dyDescent="0.2">
      <c r="A602"/>
      <c r="B602"/>
      <c r="C602"/>
      <c r="D602"/>
      <c r="E602"/>
      <c r="F602"/>
      <c r="I602"/>
      <c r="J602"/>
      <c r="R602"/>
    </row>
    <row r="603" spans="1:18" ht="15.75" customHeight="1" x14ac:dyDescent="0.2">
      <c r="A603"/>
      <c r="B603"/>
      <c r="C603"/>
      <c r="D603"/>
      <c r="E603"/>
      <c r="F603"/>
      <c r="I603"/>
      <c r="J603"/>
      <c r="R603"/>
    </row>
    <row r="604" spans="1:18" ht="15.75" customHeight="1" x14ac:dyDescent="0.2">
      <c r="A604"/>
      <c r="B604"/>
      <c r="C604"/>
      <c r="D604"/>
      <c r="E604"/>
      <c r="F604"/>
      <c r="I604"/>
      <c r="J604"/>
      <c r="R604"/>
    </row>
    <row r="605" spans="1:18" ht="15.75" customHeight="1" x14ac:dyDescent="0.2">
      <c r="A605"/>
      <c r="B605"/>
      <c r="C605"/>
      <c r="D605"/>
      <c r="E605"/>
      <c r="F605"/>
      <c r="I605"/>
      <c r="J605"/>
      <c r="R605"/>
    </row>
    <row r="606" spans="1:18" ht="15.75" customHeight="1" x14ac:dyDescent="0.2">
      <c r="A606"/>
      <c r="B606"/>
      <c r="C606"/>
      <c r="D606"/>
      <c r="E606"/>
      <c r="F606"/>
      <c r="I606"/>
      <c r="J606"/>
      <c r="R606"/>
    </row>
    <row r="607" spans="1:18" ht="15.75" customHeight="1" x14ac:dyDescent="0.2">
      <c r="A607"/>
      <c r="B607"/>
      <c r="C607"/>
      <c r="D607"/>
      <c r="E607"/>
      <c r="F607"/>
      <c r="I607"/>
      <c r="J607"/>
      <c r="R607"/>
    </row>
    <row r="608" spans="1:18" ht="15.75" customHeight="1" x14ac:dyDescent="0.2">
      <c r="A608"/>
      <c r="B608"/>
      <c r="C608"/>
      <c r="D608"/>
      <c r="E608"/>
      <c r="F608"/>
      <c r="I608"/>
      <c r="J608"/>
      <c r="R608"/>
    </row>
    <row r="609" spans="1:18" ht="15.75" customHeight="1" x14ac:dyDescent="0.2">
      <c r="A609"/>
      <c r="B609"/>
      <c r="C609"/>
      <c r="D609"/>
      <c r="E609"/>
      <c r="F609"/>
      <c r="I609"/>
      <c r="J609"/>
      <c r="R609"/>
    </row>
    <row r="610" spans="1:18" ht="15.75" customHeight="1" x14ac:dyDescent="0.2">
      <c r="A610"/>
      <c r="B610"/>
      <c r="C610"/>
      <c r="D610"/>
      <c r="E610"/>
      <c r="F610"/>
      <c r="I610"/>
      <c r="J610"/>
      <c r="R610"/>
    </row>
    <row r="611" spans="1:18" ht="15.75" customHeight="1" x14ac:dyDescent="0.2">
      <c r="A611"/>
      <c r="B611"/>
      <c r="C611"/>
      <c r="D611"/>
      <c r="E611"/>
      <c r="F611"/>
      <c r="I611"/>
      <c r="J611"/>
      <c r="R611"/>
    </row>
    <row r="612" spans="1:18" ht="15.75" customHeight="1" x14ac:dyDescent="0.2">
      <c r="A612"/>
      <c r="B612"/>
      <c r="C612"/>
      <c r="D612"/>
      <c r="E612"/>
      <c r="F612"/>
      <c r="I612"/>
      <c r="J612"/>
      <c r="R612"/>
    </row>
    <row r="613" spans="1:18" ht="15.75" customHeight="1" x14ac:dyDescent="0.2">
      <c r="A613"/>
      <c r="B613"/>
      <c r="C613"/>
      <c r="D613"/>
      <c r="E613"/>
      <c r="F613"/>
      <c r="I613"/>
      <c r="J613"/>
      <c r="R613"/>
    </row>
    <row r="614" spans="1:18" ht="15.75" customHeight="1" x14ac:dyDescent="0.2">
      <c r="A614"/>
      <c r="B614"/>
      <c r="C614"/>
      <c r="D614"/>
      <c r="E614"/>
      <c r="F614"/>
      <c r="I614"/>
      <c r="J614"/>
      <c r="R614"/>
    </row>
    <row r="615" spans="1:18" ht="15.75" customHeight="1" x14ac:dyDescent="0.2">
      <c r="A615"/>
      <c r="B615"/>
      <c r="C615"/>
      <c r="D615"/>
      <c r="E615"/>
      <c r="F615"/>
      <c r="I615"/>
      <c r="J615"/>
      <c r="R615"/>
    </row>
    <row r="616" spans="1:18" ht="15.75" customHeight="1" x14ac:dyDescent="0.2">
      <c r="A616"/>
      <c r="B616"/>
      <c r="C616"/>
      <c r="D616"/>
      <c r="E616"/>
      <c r="F616"/>
      <c r="I616"/>
      <c r="J616"/>
      <c r="R616"/>
    </row>
    <row r="617" spans="1:18" ht="15.75" customHeight="1" x14ac:dyDescent="0.2">
      <c r="A617"/>
      <c r="B617"/>
      <c r="C617"/>
      <c r="D617"/>
      <c r="E617"/>
      <c r="F617"/>
      <c r="I617"/>
      <c r="J617"/>
      <c r="R617"/>
    </row>
    <row r="618" spans="1:18" ht="15.75" customHeight="1" x14ac:dyDescent="0.2">
      <c r="A618"/>
      <c r="B618"/>
      <c r="C618"/>
      <c r="D618"/>
      <c r="E618"/>
      <c r="F618"/>
      <c r="I618"/>
      <c r="J618"/>
      <c r="R618"/>
    </row>
    <row r="619" spans="1:18" ht="15.75" customHeight="1" x14ac:dyDescent="0.2">
      <c r="A619"/>
      <c r="B619"/>
      <c r="C619"/>
      <c r="D619"/>
      <c r="E619"/>
      <c r="F619"/>
      <c r="I619"/>
      <c r="J619"/>
      <c r="R619"/>
    </row>
    <row r="620" spans="1:18" ht="15.75" customHeight="1" x14ac:dyDescent="0.2">
      <c r="A620"/>
      <c r="B620"/>
      <c r="C620"/>
      <c r="D620"/>
      <c r="E620"/>
      <c r="F620"/>
      <c r="I620"/>
      <c r="J620"/>
      <c r="R620"/>
    </row>
    <row r="621" spans="1:18" ht="15.75" customHeight="1" x14ac:dyDescent="0.2">
      <c r="A621"/>
      <c r="B621"/>
      <c r="C621"/>
      <c r="D621"/>
      <c r="E621"/>
      <c r="F621"/>
      <c r="I621"/>
      <c r="J621"/>
      <c r="R621"/>
    </row>
    <row r="622" spans="1:18" ht="15.75" customHeight="1" x14ac:dyDescent="0.2">
      <c r="A622"/>
      <c r="B622"/>
      <c r="C622"/>
      <c r="D622"/>
      <c r="E622"/>
      <c r="F622"/>
      <c r="I622"/>
      <c r="J622"/>
      <c r="R622"/>
    </row>
    <row r="623" spans="1:18" ht="15.75" customHeight="1" x14ac:dyDescent="0.2">
      <c r="A623"/>
      <c r="B623"/>
      <c r="C623"/>
      <c r="D623"/>
      <c r="E623"/>
      <c r="F623"/>
      <c r="I623"/>
      <c r="J623"/>
      <c r="R623"/>
    </row>
    <row r="624" spans="1:18" ht="15.75" customHeight="1" x14ac:dyDescent="0.2">
      <c r="A624"/>
      <c r="B624"/>
      <c r="C624"/>
      <c r="D624"/>
      <c r="E624"/>
      <c r="F624"/>
      <c r="I624"/>
      <c r="J624"/>
      <c r="R624"/>
    </row>
    <row r="625" spans="1:18" ht="15.75" customHeight="1" x14ac:dyDescent="0.2">
      <c r="A625"/>
      <c r="B625"/>
      <c r="C625"/>
      <c r="D625"/>
      <c r="E625"/>
      <c r="F625"/>
      <c r="I625"/>
      <c r="J625"/>
      <c r="R625"/>
    </row>
    <row r="626" spans="1:18" ht="15.75" customHeight="1" x14ac:dyDescent="0.2">
      <c r="A626"/>
      <c r="B626"/>
      <c r="C626"/>
      <c r="D626"/>
      <c r="E626"/>
      <c r="F626"/>
      <c r="I626"/>
      <c r="J626"/>
      <c r="R626"/>
    </row>
    <row r="627" spans="1:18" ht="15.75" customHeight="1" x14ac:dyDescent="0.2">
      <c r="A627"/>
      <c r="B627"/>
      <c r="C627"/>
      <c r="D627"/>
      <c r="E627"/>
      <c r="F627"/>
      <c r="I627"/>
      <c r="J627"/>
      <c r="R627"/>
    </row>
    <row r="628" spans="1:18" ht="15.75" customHeight="1" x14ac:dyDescent="0.2">
      <c r="A628"/>
      <c r="B628"/>
      <c r="C628"/>
      <c r="D628"/>
      <c r="E628"/>
      <c r="F628"/>
      <c r="I628"/>
      <c r="J628"/>
      <c r="R628"/>
    </row>
    <row r="629" spans="1:18" ht="15.75" customHeight="1" x14ac:dyDescent="0.2">
      <c r="A629"/>
      <c r="B629"/>
      <c r="C629"/>
      <c r="D629"/>
      <c r="E629"/>
      <c r="F629"/>
      <c r="I629"/>
      <c r="J629"/>
      <c r="R629"/>
    </row>
    <row r="630" spans="1:18" ht="15.75" customHeight="1" x14ac:dyDescent="0.2">
      <c r="A630"/>
      <c r="B630"/>
      <c r="C630"/>
      <c r="D630"/>
      <c r="E630"/>
      <c r="F630"/>
      <c r="I630"/>
      <c r="J630"/>
      <c r="R630"/>
    </row>
    <row r="631" spans="1:18" ht="15.75" customHeight="1" x14ac:dyDescent="0.2">
      <c r="A631"/>
      <c r="B631"/>
      <c r="C631"/>
      <c r="D631"/>
      <c r="E631"/>
      <c r="F631"/>
      <c r="I631"/>
      <c r="J631"/>
      <c r="R631"/>
    </row>
    <row r="632" spans="1:18" ht="15.75" customHeight="1" x14ac:dyDescent="0.2">
      <c r="A632"/>
      <c r="B632"/>
      <c r="C632"/>
      <c r="D632"/>
      <c r="E632"/>
      <c r="F632"/>
      <c r="I632"/>
      <c r="J632"/>
      <c r="R632"/>
    </row>
    <row r="633" spans="1:18" ht="15.75" customHeight="1" x14ac:dyDescent="0.2">
      <c r="A633"/>
      <c r="B633"/>
      <c r="C633"/>
      <c r="D633"/>
      <c r="E633"/>
      <c r="F633"/>
      <c r="I633"/>
      <c r="J633"/>
      <c r="R633"/>
    </row>
    <row r="634" spans="1:18" ht="15.75" customHeight="1" x14ac:dyDescent="0.2">
      <c r="A634"/>
      <c r="B634"/>
      <c r="C634"/>
      <c r="D634"/>
      <c r="E634"/>
      <c r="F634"/>
      <c r="I634"/>
      <c r="J634"/>
      <c r="R634"/>
    </row>
    <row r="635" spans="1:18" ht="15.75" customHeight="1" x14ac:dyDescent="0.2">
      <c r="A635"/>
      <c r="B635"/>
      <c r="C635"/>
      <c r="D635"/>
      <c r="E635"/>
      <c r="F635"/>
      <c r="I635"/>
      <c r="J635"/>
      <c r="R635"/>
    </row>
    <row r="636" spans="1:18" ht="15.75" customHeight="1" x14ac:dyDescent="0.2">
      <c r="A636"/>
      <c r="B636"/>
      <c r="C636"/>
      <c r="D636"/>
      <c r="E636"/>
      <c r="F636"/>
      <c r="I636"/>
      <c r="J636"/>
      <c r="R636"/>
    </row>
    <row r="637" spans="1:18" ht="15.75" customHeight="1" x14ac:dyDescent="0.2">
      <c r="A637"/>
      <c r="B637"/>
      <c r="C637"/>
      <c r="D637"/>
      <c r="E637"/>
      <c r="F637"/>
      <c r="I637"/>
      <c r="J637"/>
      <c r="R637"/>
    </row>
    <row r="638" spans="1:18" ht="15.75" customHeight="1" x14ac:dyDescent="0.2">
      <c r="A638"/>
      <c r="B638"/>
      <c r="C638"/>
      <c r="D638"/>
      <c r="E638"/>
      <c r="F638"/>
      <c r="I638"/>
      <c r="J638"/>
      <c r="R638"/>
    </row>
    <row r="639" spans="1:18" ht="15.75" customHeight="1" x14ac:dyDescent="0.2">
      <c r="A639"/>
      <c r="B639"/>
      <c r="C639"/>
      <c r="D639"/>
      <c r="E639"/>
      <c r="F639"/>
      <c r="I639"/>
      <c r="J639"/>
      <c r="R639"/>
    </row>
    <row r="640" spans="1:18" ht="15.75" customHeight="1" x14ac:dyDescent="0.2">
      <c r="A640"/>
      <c r="B640"/>
      <c r="C640"/>
      <c r="D640"/>
      <c r="E640"/>
      <c r="F640"/>
      <c r="I640"/>
      <c r="J640"/>
      <c r="R640"/>
    </row>
    <row r="641" spans="1:18" ht="15.75" customHeight="1" x14ac:dyDescent="0.2">
      <c r="A641"/>
      <c r="B641"/>
      <c r="C641"/>
      <c r="D641"/>
      <c r="E641"/>
      <c r="F641"/>
      <c r="I641"/>
      <c r="J641"/>
      <c r="R641"/>
    </row>
    <row r="642" spans="1:18" ht="15.75" customHeight="1" x14ac:dyDescent="0.2">
      <c r="A642"/>
      <c r="B642"/>
      <c r="C642"/>
      <c r="D642"/>
      <c r="E642"/>
      <c r="F642"/>
      <c r="I642"/>
      <c r="J642"/>
      <c r="R642"/>
    </row>
    <row r="643" spans="1:18" ht="15.75" customHeight="1" x14ac:dyDescent="0.2">
      <c r="A643"/>
      <c r="B643"/>
      <c r="C643"/>
      <c r="D643"/>
      <c r="E643"/>
      <c r="F643"/>
      <c r="I643"/>
      <c r="J643"/>
      <c r="R643"/>
    </row>
    <row r="644" spans="1:18" ht="15.75" customHeight="1" x14ac:dyDescent="0.2">
      <c r="A644"/>
      <c r="B644"/>
      <c r="C644"/>
      <c r="D644"/>
      <c r="E644"/>
      <c r="F644"/>
      <c r="I644"/>
      <c r="J644"/>
      <c r="R644"/>
    </row>
    <row r="645" spans="1:18" ht="15.75" customHeight="1" x14ac:dyDescent="0.2">
      <c r="A645"/>
      <c r="B645"/>
      <c r="C645"/>
      <c r="D645"/>
      <c r="E645"/>
      <c r="F645"/>
      <c r="I645"/>
      <c r="J645"/>
      <c r="R645"/>
    </row>
    <row r="646" spans="1:18" ht="15.75" customHeight="1" x14ac:dyDescent="0.2">
      <c r="A646"/>
      <c r="B646"/>
      <c r="C646"/>
      <c r="D646"/>
      <c r="E646"/>
      <c r="F646"/>
      <c r="I646"/>
      <c r="J646"/>
      <c r="R646"/>
    </row>
    <row r="647" spans="1:18" ht="15.75" customHeight="1" x14ac:dyDescent="0.2">
      <c r="A647"/>
      <c r="B647"/>
      <c r="C647"/>
      <c r="D647"/>
      <c r="E647"/>
      <c r="F647"/>
      <c r="I647"/>
      <c r="J647"/>
      <c r="R647"/>
    </row>
    <row r="648" spans="1:18" ht="15.75" customHeight="1" x14ac:dyDescent="0.2">
      <c r="A648"/>
      <c r="B648"/>
      <c r="C648"/>
      <c r="D648"/>
      <c r="E648"/>
      <c r="F648"/>
      <c r="I648"/>
      <c r="J648"/>
      <c r="R648"/>
    </row>
    <row r="649" spans="1:18" ht="15.75" customHeight="1" x14ac:dyDescent="0.2">
      <c r="A649"/>
      <c r="B649"/>
      <c r="C649"/>
      <c r="D649"/>
      <c r="E649"/>
      <c r="F649"/>
      <c r="I649"/>
      <c r="J649"/>
      <c r="R649"/>
    </row>
    <row r="650" spans="1:18" ht="15.75" customHeight="1" x14ac:dyDescent="0.2">
      <c r="A650"/>
      <c r="B650"/>
      <c r="C650"/>
      <c r="D650"/>
      <c r="E650"/>
      <c r="F650"/>
      <c r="I650"/>
      <c r="J650"/>
      <c r="R650"/>
    </row>
    <row r="651" spans="1:18" ht="15.75" customHeight="1" x14ac:dyDescent="0.2">
      <c r="A651"/>
      <c r="B651"/>
      <c r="C651"/>
      <c r="D651"/>
      <c r="E651"/>
      <c r="F651"/>
      <c r="I651"/>
      <c r="J651"/>
      <c r="R651"/>
    </row>
    <row r="652" spans="1:18" ht="15.75" customHeight="1" x14ac:dyDescent="0.2">
      <c r="A652"/>
      <c r="B652"/>
      <c r="C652"/>
      <c r="D652"/>
      <c r="E652"/>
      <c r="F652"/>
      <c r="I652"/>
      <c r="J652"/>
      <c r="R652"/>
    </row>
    <row r="653" spans="1:18" ht="15.75" customHeight="1" x14ac:dyDescent="0.2">
      <c r="A653"/>
      <c r="B653"/>
      <c r="C653"/>
      <c r="D653"/>
      <c r="E653"/>
      <c r="F653"/>
      <c r="I653"/>
      <c r="J653"/>
      <c r="R653"/>
    </row>
    <row r="654" spans="1:18" ht="15.75" customHeight="1" x14ac:dyDescent="0.2">
      <c r="A654"/>
      <c r="B654"/>
      <c r="C654"/>
      <c r="D654"/>
      <c r="E654"/>
      <c r="F654"/>
      <c r="I654"/>
      <c r="J654"/>
      <c r="R654"/>
    </row>
    <row r="655" spans="1:18" ht="15.75" customHeight="1" x14ac:dyDescent="0.2">
      <c r="A655"/>
      <c r="B655"/>
      <c r="C655"/>
      <c r="D655"/>
      <c r="E655"/>
      <c r="F655"/>
      <c r="I655"/>
      <c r="J655"/>
      <c r="R655"/>
    </row>
    <row r="656" spans="1:18" ht="15.75" customHeight="1" x14ac:dyDescent="0.2">
      <c r="A656"/>
      <c r="B656"/>
      <c r="C656"/>
      <c r="D656"/>
      <c r="E656"/>
      <c r="F656"/>
      <c r="I656"/>
      <c r="J656"/>
      <c r="R656"/>
    </row>
    <row r="657" spans="1:18" ht="15.75" customHeight="1" x14ac:dyDescent="0.2">
      <c r="A657"/>
      <c r="B657"/>
      <c r="C657"/>
      <c r="D657"/>
      <c r="E657"/>
      <c r="F657"/>
      <c r="I657"/>
      <c r="J657"/>
      <c r="R657"/>
    </row>
    <row r="658" spans="1:18" ht="15.75" customHeight="1" x14ac:dyDescent="0.2">
      <c r="A658"/>
      <c r="B658"/>
      <c r="C658"/>
      <c r="D658"/>
      <c r="E658"/>
      <c r="F658"/>
      <c r="I658"/>
      <c r="J658"/>
      <c r="R658"/>
    </row>
    <row r="659" spans="1:18" ht="15.75" customHeight="1" x14ac:dyDescent="0.2">
      <c r="A659"/>
      <c r="B659"/>
      <c r="C659"/>
      <c r="D659"/>
      <c r="E659"/>
      <c r="F659"/>
      <c r="I659"/>
      <c r="J659"/>
      <c r="R659"/>
    </row>
    <row r="660" spans="1:18" ht="15.75" customHeight="1" x14ac:dyDescent="0.2">
      <c r="A660"/>
      <c r="B660"/>
      <c r="C660"/>
      <c r="D660"/>
      <c r="E660"/>
      <c r="F660"/>
      <c r="I660"/>
      <c r="J660"/>
      <c r="R660"/>
    </row>
    <row r="661" spans="1:18" ht="15.75" customHeight="1" x14ac:dyDescent="0.2">
      <c r="A661"/>
      <c r="B661"/>
      <c r="C661"/>
      <c r="D661"/>
      <c r="E661"/>
      <c r="F661"/>
      <c r="I661"/>
      <c r="J661"/>
      <c r="R661"/>
    </row>
    <row r="662" spans="1:18" ht="15.75" customHeight="1" x14ac:dyDescent="0.2">
      <c r="A662"/>
      <c r="B662"/>
      <c r="C662"/>
      <c r="D662"/>
      <c r="E662"/>
      <c r="F662"/>
      <c r="I662"/>
      <c r="J662"/>
      <c r="R662"/>
    </row>
    <row r="663" spans="1:18" ht="15.75" customHeight="1" x14ac:dyDescent="0.2">
      <c r="A663"/>
      <c r="B663"/>
      <c r="C663"/>
      <c r="D663"/>
      <c r="E663"/>
      <c r="F663"/>
      <c r="I663"/>
      <c r="J663"/>
      <c r="R663"/>
    </row>
    <row r="664" spans="1:18" ht="15.75" customHeight="1" x14ac:dyDescent="0.2">
      <c r="A664"/>
      <c r="B664"/>
      <c r="C664"/>
      <c r="D664"/>
      <c r="E664"/>
      <c r="F664"/>
      <c r="I664"/>
      <c r="J664"/>
      <c r="R664"/>
    </row>
    <row r="665" spans="1:18" ht="15.75" customHeight="1" x14ac:dyDescent="0.2">
      <c r="A665"/>
      <c r="B665"/>
      <c r="C665"/>
      <c r="D665"/>
      <c r="E665"/>
      <c r="F665"/>
      <c r="I665"/>
      <c r="J665"/>
      <c r="R665"/>
    </row>
    <row r="666" spans="1:18" ht="15.75" customHeight="1" x14ac:dyDescent="0.2">
      <c r="A666"/>
      <c r="B666"/>
      <c r="C666"/>
      <c r="D666"/>
      <c r="E666"/>
      <c r="F666"/>
      <c r="I666"/>
      <c r="J666"/>
      <c r="R666"/>
    </row>
    <row r="667" spans="1:18" ht="15.75" customHeight="1" x14ac:dyDescent="0.2">
      <c r="A667"/>
      <c r="B667"/>
      <c r="C667"/>
      <c r="D667"/>
      <c r="E667"/>
      <c r="F667"/>
      <c r="I667"/>
      <c r="J667"/>
      <c r="R667"/>
    </row>
    <row r="668" spans="1:18" ht="15.75" customHeight="1" x14ac:dyDescent="0.2">
      <c r="A668"/>
      <c r="B668"/>
      <c r="C668"/>
      <c r="D668"/>
      <c r="E668"/>
      <c r="F668"/>
      <c r="I668"/>
      <c r="J668"/>
      <c r="R668"/>
    </row>
    <row r="669" spans="1:18" ht="15.75" customHeight="1" x14ac:dyDescent="0.2">
      <c r="A669"/>
      <c r="B669"/>
      <c r="C669"/>
      <c r="D669"/>
      <c r="E669"/>
      <c r="F669"/>
      <c r="I669"/>
      <c r="J669"/>
      <c r="R669"/>
    </row>
    <row r="670" spans="1:18" ht="15.75" customHeight="1" x14ac:dyDescent="0.2">
      <c r="A670"/>
      <c r="B670"/>
      <c r="C670"/>
      <c r="D670"/>
      <c r="E670"/>
      <c r="F670"/>
      <c r="I670"/>
      <c r="J670"/>
      <c r="R670"/>
    </row>
    <row r="671" spans="1:18" ht="15.75" customHeight="1" x14ac:dyDescent="0.2">
      <c r="A671"/>
      <c r="B671"/>
      <c r="C671"/>
      <c r="D671"/>
      <c r="E671"/>
      <c r="F671"/>
      <c r="I671"/>
      <c r="J671"/>
      <c r="R671"/>
    </row>
    <row r="672" spans="1:18" ht="15.75" customHeight="1" x14ac:dyDescent="0.2">
      <c r="A672"/>
      <c r="B672"/>
      <c r="C672"/>
      <c r="D672"/>
      <c r="E672"/>
      <c r="F672"/>
      <c r="I672"/>
      <c r="J672"/>
      <c r="R672"/>
    </row>
    <row r="673" spans="1:18" ht="15.75" customHeight="1" x14ac:dyDescent="0.2">
      <c r="A673"/>
      <c r="B673"/>
      <c r="C673"/>
      <c r="D673"/>
      <c r="E673"/>
      <c r="F673"/>
      <c r="I673"/>
      <c r="J673"/>
      <c r="R673"/>
    </row>
    <row r="674" spans="1:18" ht="15.75" customHeight="1" x14ac:dyDescent="0.2">
      <c r="A674"/>
      <c r="B674"/>
      <c r="C674"/>
      <c r="D674"/>
      <c r="E674"/>
      <c r="F674"/>
      <c r="I674"/>
      <c r="J674"/>
      <c r="R674"/>
    </row>
    <row r="675" spans="1:18" ht="15.75" customHeight="1" x14ac:dyDescent="0.2">
      <c r="A675"/>
      <c r="B675"/>
      <c r="C675"/>
      <c r="D675"/>
      <c r="E675"/>
      <c r="F675"/>
      <c r="I675"/>
      <c r="J675"/>
      <c r="R675"/>
    </row>
    <row r="676" spans="1:18" ht="15.75" customHeight="1" x14ac:dyDescent="0.2">
      <c r="A676"/>
      <c r="B676"/>
      <c r="C676"/>
      <c r="D676"/>
      <c r="E676"/>
      <c r="F676"/>
      <c r="I676"/>
      <c r="J676"/>
      <c r="R676"/>
    </row>
    <row r="677" spans="1:18" ht="15.75" customHeight="1" x14ac:dyDescent="0.2">
      <c r="A677"/>
      <c r="B677"/>
      <c r="C677"/>
      <c r="D677"/>
      <c r="E677"/>
      <c r="F677"/>
      <c r="I677"/>
      <c r="J677"/>
      <c r="R677"/>
    </row>
    <row r="678" spans="1:18" ht="15.75" customHeight="1" x14ac:dyDescent="0.2">
      <c r="A678"/>
      <c r="B678"/>
      <c r="C678"/>
      <c r="D678"/>
      <c r="E678"/>
      <c r="F678"/>
      <c r="I678"/>
      <c r="J678"/>
      <c r="R678"/>
    </row>
    <row r="679" spans="1:18" ht="15.75" customHeight="1" x14ac:dyDescent="0.2">
      <c r="A679"/>
      <c r="B679"/>
      <c r="C679"/>
      <c r="D679"/>
      <c r="E679"/>
      <c r="F679"/>
      <c r="I679"/>
      <c r="J679"/>
      <c r="R679"/>
    </row>
    <row r="680" spans="1:18" ht="15.75" customHeight="1" x14ac:dyDescent="0.2">
      <c r="A680"/>
      <c r="B680"/>
      <c r="C680"/>
      <c r="D680"/>
      <c r="E680"/>
      <c r="F680"/>
      <c r="I680"/>
      <c r="J680"/>
      <c r="R680"/>
    </row>
    <row r="681" spans="1:18" ht="15.75" customHeight="1" x14ac:dyDescent="0.2">
      <c r="A681"/>
      <c r="B681"/>
      <c r="C681"/>
      <c r="D681"/>
      <c r="E681"/>
      <c r="F681"/>
      <c r="I681"/>
      <c r="J681"/>
      <c r="R681"/>
    </row>
    <row r="682" spans="1:18" ht="15.75" customHeight="1" x14ac:dyDescent="0.2">
      <c r="A682"/>
      <c r="B682"/>
      <c r="C682"/>
      <c r="D682"/>
      <c r="E682"/>
      <c r="F682"/>
      <c r="I682"/>
      <c r="J682"/>
      <c r="R682"/>
    </row>
    <row r="683" spans="1:18" ht="15.75" customHeight="1" x14ac:dyDescent="0.2">
      <c r="A683"/>
      <c r="B683"/>
      <c r="C683"/>
      <c r="D683"/>
      <c r="E683"/>
      <c r="F683"/>
      <c r="I683"/>
      <c r="J683"/>
      <c r="R683"/>
    </row>
    <row r="684" spans="1:18" ht="15.75" customHeight="1" x14ac:dyDescent="0.2">
      <c r="A684"/>
      <c r="B684"/>
      <c r="C684"/>
      <c r="D684"/>
      <c r="E684"/>
      <c r="F684"/>
      <c r="I684"/>
      <c r="J684"/>
      <c r="R684"/>
    </row>
    <row r="685" spans="1:18" ht="15.75" customHeight="1" x14ac:dyDescent="0.2">
      <c r="A685"/>
      <c r="B685"/>
      <c r="C685"/>
      <c r="D685"/>
      <c r="E685"/>
      <c r="F685"/>
      <c r="I685"/>
      <c r="J685"/>
      <c r="R685"/>
    </row>
    <row r="686" spans="1:18" ht="15.75" customHeight="1" x14ac:dyDescent="0.2">
      <c r="A686"/>
      <c r="B686"/>
      <c r="C686"/>
      <c r="D686"/>
      <c r="E686"/>
      <c r="F686"/>
      <c r="I686"/>
      <c r="J686"/>
      <c r="R686"/>
    </row>
    <row r="687" spans="1:18" ht="15.75" customHeight="1" x14ac:dyDescent="0.2">
      <c r="A687"/>
      <c r="B687"/>
      <c r="C687"/>
      <c r="D687"/>
      <c r="E687"/>
      <c r="F687"/>
      <c r="I687"/>
      <c r="J687"/>
      <c r="R687"/>
    </row>
    <row r="688" spans="1:18" ht="15.75" customHeight="1" x14ac:dyDescent="0.2">
      <c r="A688"/>
      <c r="B688"/>
      <c r="C688"/>
      <c r="D688"/>
      <c r="E688"/>
      <c r="F688"/>
      <c r="I688"/>
      <c r="J688"/>
      <c r="R688"/>
    </row>
    <row r="689" spans="1:18" ht="15.75" customHeight="1" x14ac:dyDescent="0.2">
      <c r="A689"/>
      <c r="B689"/>
      <c r="C689"/>
      <c r="D689"/>
      <c r="E689"/>
      <c r="F689"/>
      <c r="I689"/>
      <c r="J689"/>
      <c r="R689"/>
    </row>
    <row r="690" spans="1:18" ht="15.75" customHeight="1" x14ac:dyDescent="0.2">
      <c r="A690"/>
      <c r="B690"/>
      <c r="C690"/>
      <c r="D690"/>
      <c r="E690"/>
      <c r="F690"/>
      <c r="I690"/>
      <c r="J690"/>
      <c r="R690"/>
    </row>
    <row r="691" spans="1:18" ht="15.75" customHeight="1" x14ac:dyDescent="0.2">
      <c r="A691"/>
      <c r="B691"/>
      <c r="C691"/>
      <c r="D691"/>
      <c r="E691"/>
      <c r="F691"/>
      <c r="I691"/>
      <c r="J691"/>
      <c r="R691"/>
    </row>
    <row r="692" spans="1:18" ht="15.75" customHeight="1" x14ac:dyDescent="0.2">
      <c r="A692"/>
      <c r="B692"/>
      <c r="C692"/>
      <c r="D692"/>
      <c r="E692"/>
      <c r="F692"/>
      <c r="I692"/>
      <c r="J692"/>
      <c r="R692"/>
    </row>
    <row r="693" spans="1:18" ht="15.75" customHeight="1" x14ac:dyDescent="0.2">
      <c r="A693"/>
      <c r="B693"/>
      <c r="C693"/>
      <c r="D693"/>
      <c r="E693"/>
      <c r="F693"/>
      <c r="I693"/>
      <c r="J693"/>
      <c r="R693"/>
    </row>
    <row r="694" spans="1:18" ht="15.75" customHeight="1" x14ac:dyDescent="0.2">
      <c r="A694"/>
      <c r="B694"/>
      <c r="C694"/>
      <c r="D694"/>
      <c r="E694"/>
      <c r="F694"/>
      <c r="I694"/>
      <c r="J694"/>
      <c r="R694"/>
    </row>
    <row r="695" spans="1:18" ht="15.75" customHeight="1" x14ac:dyDescent="0.2">
      <c r="A695"/>
      <c r="B695"/>
      <c r="C695"/>
      <c r="D695"/>
      <c r="E695"/>
      <c r="F695"/>
      <c r="I695"/>
      <c r="J695"/>
      <c r="R695"/>
    </row>
    <row r="696" spans="1:18" ht="15.75" customHeight="1" x14ac:dyDescent="0.2">
      <c r="A696"/>
      <c r="B696"/>
      <c r="C696"/>
      <c r="D696"/>
      <c r="E696"/>
      <c r="F696"/>
      <c r="I696"/>
      <c r="J696"/>
      <c r="R696"/>
    </row>
    <row r="697" spans="1:18" ht="15.75" customHeight="1" x14ac:dyDescent="0.2">
      <c r="A697"/>
      <c r="B697"/>
      <c r="C697"/>
      <c r="D697"/>
      <c r="E697"/>
      <c r="F697"/>
      <c r="I697"/>
      <c r="J697"/>
      <c r="R697"/>
    </row>
    <row r="698" spans="1:18" ht="15.75" customHeight="1" x14ac:dyDescent="0.2">
      <c r="A698"/>
      <c r="B698"/>
      <c r="C698"/>
      <c r="D698"/>
      <c r="E698"/>
      <c r="F698"/>
      <c r="I698"/>
      <c r="J698"/>
      <c r="R698"/>
    </row>
    <row r="699" spans="1:18" ht="15.75" customHeight="1" x14ac:dyDescent="0.2">
      <c r="A699"/>
      <c r="B699"/>
      <c r="C699"/>
      <c r="D699"/>
      <c r="E699"/>
      <c r="F699"/>
      <c r="I699"/>
      <c r="J699"/>
      <c r="R699"/>
    </row>
    <row r="700" spans="1:18" ht="15.75" customHeight="1" x14ac:dyDescent="0.2">
      <c r="A700"/>
      <c r="B700"/>
      <c r="C700"/>
      <c r="D700"/>
      <c r="E700"/>
      <c r="F700"/>
      <c r="I700"/>
      <c r="J700"/>
      <c r="R700"/>
    </row>
    <row r="701" spans="1:18" ht="15.75" customHeight="1" x14ac:dyDescent="0.2">
      <c r="A701"/>
      <c r="B701"/>
      <c r="C701"/>
      <c r="D701"/>
      <c r="E701"/>
      <c r="F701"/>
      <c r="I701"/>
      <c r="J701"/>
      <c r="R701"/>
    </row>
    <row r="702" spans="1:18" ht="15.75" customHeight="1" x14ac:dyDescent="0.2">
      <c r="A702"/>
      <c r="B702"/>
      <c r="C702"/>
      <c r="D702"/>
      <c r="E702"/>
      <c r="F702"/>
      <c r="I702"/>
      <c r="J702"/>
      <c r="R702"/>
    </row>
    <row r="703" spans="1:18" ht="15.75" customHeight="1" x14ac:dyDescent="0.2">
      <c r="A703"/>
      <c r="B703"/>
      <c r="C703"/>
      <c r="D703"/>
      <c r="E703"/>
      <c r="F703"/>
      <c r="I703"/>
      <c r="J703"/>
      <c r="R703"/>
    </row>
    <row r="704" spans="1:18" ht="15.75" customHeight="1" x14ac:dyDescent="0.2">
      <c r="A704"/>
      <c r="B704"/>
      <c r="C704"/>
      <c r="D704"/>
      <c r="E704"/>
      <c r="F704"/>
      <c r="I704"/>
      <c r="J704"/>
      <c r="R704"/>
    </row>
    <row r="705" spans="1:18" ht="15.75" customHeight="1" x14ac:dyDescent="0.2">
      <c r="A705"/>
      <c r="B705"/>
      <c r="C705"/>
      <c r="D705"/>
      <c r="E705"/>
      <c r="F705"/>
      <c r="I705"/>
      <c r="J705"/>
      <c r="R705"/>
    </row>
    <row r="706" spans="1:18" ht="15.75" customHeight="1" x14ac:dyDescent="0.2">
      <c r="A706"/>
      <c r="B706"/>
      <c r="C706"/>
      <c r="D706"/>
      <c r="E706"/>
      <c r="F706"/>
      <c r="I706"/>
      <c r="J706"/>
      <c r="R706"/>
    </row>
    <row r="707" spans="1:18" ht="15.75" customHeight="1" x14ac:dyDescent="0.2">
      <c r="A707"/>
      <c r="B707"/>
      <c r="C707"/>
      <c r="D707"/>
      <c r="E707"/>
      <c r="F707"/>
      <c r="I707"/>
      <c r="J707"/>
      <c r="R707"/>
    </row>
    <row r="708" spans="1:18" ht="15.75" customHeight="1" x14ac:dyDescent="0.2">
      <c r="A708"/>
      <c r="B708"/>
      <c r="C708"/>
      <c r="D708"/>
      <c r="E708"/>
      <c r="F708"/>
      <c r="I708"/>
      <c r="J708"/>
      <c r="R708"/>
    </row>
    <row r="709" spans="1:18" ht="15.75" customHeight="1" x14ac:dyDescent="0.2">
      <c r="A709"/>
      <c r="B709"/>
      <c r="C709"/>
      <c r="D709"/>
      <c r="E709"/>
      <c r="F709"/>
      <c r="I709"/>
      <c r="J709"/>
      <c r="R709"/>
    </row>
    <row r="710" spans="1:18" ht="15.75" customHeight="1" x14ac:dyDescent="0.2">
      <c r="A710"/>
      <c r="B710"/>
      <c r="C710"/>
      <c r="D710"/>
      <c r="E710"/>
      <c r="F710"/>
      <c r="I710"/>
      <c r="J710"/>
      <c r="R710"/>
    </row>
    <row r="711" spans="1:18" ht="15.75" customHeight="1" x14ac:dyDescent="0.2">
      <c r="A711"/>
      <c r="B711"/>
      <c r="C711"/>
      <c r="D711"/>
      <c r="E711"/>
      <c r="F711"/>
      <c r="I711"/>
      <c r="J711"/>
      <c r="R711"/>
    </row>
    <row r="712" spans="1:18" ht="15.75" customHeight="1" x14ac:dyDescent="0.2">
      <c r="A712"/>
      <c r="B712"/>
      <c r="C712"/>
      <c r="D712"/>
      <c r="E712"/>
      <c r="F712"/>
      <c r="I712"/>
      <c r="J712"/>
      <c r="R712"/>
    </row>
    <row r="713" spans="1:18" ht="15.75" customHeight="1" x14ac:dyDescent="0.2">
      <c r="A713"/>
      <c r="B713"/>
      <c r="C713"/>
      <c r="D713"/>
      <c r="E713"/>
      <c r="F713"/>
      <c r="I713"/>
      <c r="J713"/>
      <c r="R713"/>
    </row>
    <row r="714" spans="1:18" ht="15.75" customHeight="1" x14ac:dyDescent="0.2">
      <c r="A714"/>
      <c r="B714"/>
      <c r="C714"/>
      <c r="D714"/>
      <c r="E714"/>
      <c r="F714"/>
      <c r="I714"/>
      <c r="J714"/>
      <c r="R714"/>
    </row>
    <row r="715" spans="1:18" ht="15.75" customHeight="1" x14ac:dyDescent="0.2">
      <c r="A715"/>
      <c r="B715"/>
      <c r="C715"/>
      <c r="D715"/>
      <c r="E715"/>
      <c r="F715"/>
      <c r="I715"/>
      <c r="J715"/>
      <c r="R715"/>
    </row>
    <row r="716" spans="1:18" ht="15.75" customHeight="1" x14ac:dyDescent="0.2">
      <c r="A716"/>
      <c r="B716"/>
      <c r="C716"/>
      <c r="D716"/>
      <c r="E716"/>
      <c r="F716"/>
      <c r="I716"/>
      <c r="J716"/>
      <c r="R716"/>
    </row>
    <row r="717" spans="1:18" ht="15.75" customHeight="1" x14ac:dyDescent="0.2">
      <c r="A717"/>
      <c r="B717"/>
      <c r="C717"/>
      <c r="D717"/>
      <c r="E717"/>
      <c r="F717"/>
      <c r="I717"/>
      <c r="J717"/>
      <c r="R717"/>
    </row>
    <row r="718" spans="1:18" ht="15.75" customHeight="1" x14ac:dyDescent="0.2">
      <c r="A718"/>
      <c r="B718"/>
      <c r="C718"/>
      <c r="D718"/>
      <c r="E718"/>
      <c r="F718"/>
      <c r="I718"/>
      <c r="J718"/>
      <c r="R718"/>
    </row>
    <row r="719" spans="1:18" ht="15.75" customHeight="1" x14ac:dyDescent="0.2">
      <c r="A719"/>
      <c r="B719"/>
      <c r="C719"/>
      <c r="D719"/>
      <c r="E719"/>
      <c r="F719"/>
      <c r="I719"/>
      <c r="J719"/>
      <c r="R719"/>
    </row>
    <row r="720" spans="1:18" ht="15.75" customHeight="1" x14ac:dyDescent="0.2">
      <c r="A720"/>
      <c r="B720"/>
      <c r="C720"/>
      <c r="D720"/>
      <c r="E720"/>
      <c r="F720"/>
      <c r="I720"/>
      <c r="J720"/>
      <c r="R720"/>
    </row>
    <row r="721" spans="1:18" ht="15.75" customHeight="1" x14ac:dyDescent="0.2">
      <c r="A721"/>
      <c r="B721"/>
      <c r="C721"/>
      <c r="D721"/>
      <c r="E721"/>
      <c r="F721"/>
      <c r="I721"/>
      <c r="J721"/>
      <c r="R721"/>
    </row>
    <row r="722" spans="1:18" ht="15.75" customHeight="1" x14ac:dyDescent="0.2">
      <c r="A722"/>
      <c r="B722"/>
      <c r="C722"/>
      <c r="D722"/>
      <c r="E722"/>
      <c r="F722"/>
      <c r="I722"/>
      <c r="J722"/>
      <c r="R722"/>
    </row>
    <row r="723" spans="1:18" ht="15.75" customHeight="1" x14ac:dyDescent="0.2">
      <c r="A723"/>
      <c r="B723"/>
      <c r="C723"/>
      <c r="D723"/>
      <c r="E723"/>
      <c r="F723"/>
      <c r="I723"/>
      <c r="J723"/>
      <c r="R723"/>
    </row>
    <row r="724" spans="1:18" ht="15.75" customHeight="1" x14ac:dyDescent="0.2">
      <c r="A724"/>
      <c r="B724"/>
      <c r="C724"/>
      <c r="D724"/>
      <c r="E724"/>
      <c r="F724"/>
      <c r="I724"/>
      <c r="J724"/>
      <c r="R724"/>
    </row>
    <row r="725" spans="1:18" ht="15.75" customHeight="1" x14ac:dyDescent="0.2">
      <c r="A725"/>
      <c r="B725"/>
      <c r="C725"/>
      <c r="D725"/>
      <c r="E725"/>
      <c r="F725"/>
      <c r="I725"/>
      <c r="J725"/>
      <c r="R725"/>
    </row>
    <row r="726" spans="1:18" ht="15.75" customHeight="1" x14ac:dyDescent="0.2">
      <c r="A726"/>
      <c r="B726"/>
      <c r="C726"/>
      <c r="D726"/>
      <c r="E726"/>
      <c r="F726"/>
      <c r="I726"/>
      <c r="J726"/>
      <c r="R726"/>
    </row>
    <row r="727" spans="1:18" ht="15.75" customHeight="1" x14ac:dyDescent="0.2">
      <c r="A727"/>
      <c r="B727"/>
      <c r="C727"/>
      <c r="D727"/>
      <c r="E727"/>
      <c r="F727"/>
      <c r="I727"/>
      <c r="J727"/>
      <c r="R727"/>
    </row>
    <row r="728" spans="1:18" ht="15.75" customHeight="1" x14ac:dyDescent="0.2">
      <c r="A728"/>
      <c r="B728"/>
      <c r="C728"/>
      <c r="D728"/>
      <c r="E728"/>
      <c r="F728"/>
      <c r="I728"/>
      <c r="J728"/>
      <c r="R728"/>
    </row>
    <row r="729" spans="1:18" ht="15.75" customHeight="1" x14ac:dyDescent="0.2">
      <c r="A729"/>
      <c r="B729"/>
      <c r="C729"/>
      <c r="D729"/>
      <c r="E729"/>
      <c r="F729"/>
      <c r="I729"/>
      <c r="J729"/>
      <c r="R729"/>
    </row>
    <row r="730" spans="1:18" ht="15.75" customHeight="1" x14ac:dyDescent="0.2">
      <c r="A730"/>
      <c r="B730"/>
      <c r="C730"/>
      <c r="D730"/>
      <c r="E730"/>
      <c r="F730"/>
      <c r="I730"/>
      <c r="J730"/>
      <c r="R730"/>
    </row>
    <row r="731" spans="1:18" ht="15.75" customHeight="1" x14ac:dyDescent="0.2">
      <c r="A731"/>
      <c r="B731"/>
      <c r="C731"/>
      <c r="D731"/>
      <c r="E731"/>
      <c r="F731"/>
      <c r="I731"/>
      <c r="J731"/>
      <c r="R731"/>
    </row>
    <row r="732" spans="1:18" ht="15.75" customHeight="1" x14ac:dyDescent="0.2">
      <c r="A732"/>
      <c r="B732"/>
      <c r="C732"/>
      <c r="D732"/>
      <c r="E732"/>
      <c r="F732"/>
      <c r="I732"/>
      <c r="J732"/>
      <c r="R732"/>
    </row>
    <row r="733" spans="1:18" ht="15.75" customHeight="1" x14ac:dyDescent="0.2">
      <c r="A733"/>
      <c r="B733"/>
      <c r="C733"/>
      <c r="D733"/>
      <c r="E733"/>
      <c r="F733"/>
      <c r="I733"/>
      <c r="J733"/>
      <c r="R733"/>
    </row>
    <row r="734" spans="1:18" ht="15.75" customHeight="1" x14ac:dyDescent="0.2">
      <c r="A734"/>
      <c r="B734"/>
      <c r="C734"/>
      <c r="D734"/>
      <c r="E734"/>
      <c r="F734"/>
      <c r="I734"/>
      <c r="J734"/>
      <c r="R734"/>
    </row>
    <row r="735" spans="1:18" ht="15.75" customHeight="1" x14ac:dyDescent="0.2">
      <c r="A735"/>
      <c r="B735"/>
      <c r="C735"/>
      <c r="D735"/>
      <c r="E735"/>
      <c r="F735"/>
      <c r="I735"/>
      <c r="J735"/>
      <c r="R735"/>
    </row>
    <row r="736" spans="1:18" ht="15.75" customHeight="1" x14ac:dyDescent="0.2">
      <c r="A736"/>
      <c r="B736"/>
      <c r="C736"/>
      <c r="D736"/>
      <c r="E736"/>
      <c r="F736"/>
      <c r="I736"/>
      <c r="J736"/>
      <c r="R736"/>
    </row>
    <row r="737" spans="1:18" ht="15.75" customHeight="1" x14ac:dyDescent="0.2">
      <c r="A737"/>
      <c r="B737"/>
      <c r="C737"/>
      <c r="D737"/>
      <c r="E737"/>
      <c r="F737"/>
      <c r="I737"/>
      <c r="J737"/>
      <c r="R737"/>
    </row>
    <row r="738" spans="1:18" ht="15.75" customHeight="1" x14ac:dyDescent="0.2">
      <c r="A738"/>
      <c r="B738"/>
      <c r="C738"/>
      <c r="D738"/>
      <c r="E738"/>
      <c r="F738"/>
      <c r="I738"/>
      <c r="J738"/>
      <c r="R738"/>
    </row>
    <row r="739" spans="1:18" ht="15.75" customHeight="1" x14ac:dyDescent="0.2">
      <c r="A739"/>
      <c r="B739"/>
      <c r="C739"/>
      <c r="D739"/>
      <c r="E739"/>
      <c r="F739"/>
      <c r="I739"/>
      <c r="J739"/>
      <c r="R739"/>
    </row>
    <row r="740" spans="1:18" ht="15.75" customHeight="1" x14ac:dyDescent="0.2">
      <c r="A740"/>
      <c r="B740"/>
      <c r="C740"/>
      <c r="D740"/>
      <c r="E740"/>
      <c r="F740"/>
      <c r="I740"/>
      <c r="J740"/>
      <c r="R740"/>
    </row>
    <row r="741" spans="1:18" ht="15.75" customHeight="1" x14ac:dyDescent="0.2">
      <c r="A741"/>
      <c r="B741"/>
      <c r="C741"/>
      <c r="D741"/>
      <c r="E741"/>
      <c r="F741"/>
      <c r="I741"/>
      <c r="J741"/>
      <c r="R741"/>
    </row>
    <row r="742" spans="1:18" ht="15.75" customHeight="1" x14ac:dyDescent="0.2">
      <c r="A742"/>
      <c r="B742"/>
      <c r="C742"/>
      <c r="D742"/>
      <c r="E742"/>
      <c r="F742"/>
      <c r="I742"/>
      <c r="J742"/>
      <c r="R742"/>
    </row>
    <row r="743" spans="1:18" ht="15.75" customHeight="1" x14ac:dyDescent="0.2">
      <c r="A743"/>
      <c r="B743"/>
      <c r="C743"/>
      <c r="D743"/>
      <c r="E743"/>
      <c r="F743"/>
      <c r="I743"/>
      <c r="J743"/>
      <c r="R743"/>
    </row>
    <row r="744" spans="1:18" ht="15.75" customHeight="1" x14ac:dyDescent="0.2">
      <c r="A744"/>
      <c r="B744"/>
      <c r="C744"/>
      <c r="D744"/>
      <c r="E744"/>
      <c r="F744"/>
      <c r="I744"/>
      <c r="J744"/>
      <c r="R744"/>
    </row>
    <row r="745" spans="1:18" ht="15.75" customHeight="1" x14ac:dyDescent="0.2">
      <c r="A745"/>
      <c r="B745"/>
      <c r="C745"/>
      <c r="D745"/>
      <c r="E745"/>
      <c r="F745"/>
      <c r="I745"/>
      <c r="J745"/>
      <c r="R745"/>
    </row>
    <row r="746" spans="1:18" ht="15.75" customHeight="1" x14ac:dyDescent="0.2">
      <c r="A746"/>
      <c r="B746"/>
      <c r="C746"/>
      <c r="D746"/>
      <c r="E746"/>
      <c r="F746"/>
      <c r="I746"/>
      <c r="J746"/>
      <c r="R746"/>
    </row>
    <row r="747" spans="1:18" ht="15.75" customHeight="1" x14ac:dyDescent="0.2">
      <c r="A747"/>
      <c r="B747"/>
      <c r="C747"/>
      <c r="D747"/>
      <c r="E747"/>
      <c r="F747"/>
      <c r="I747"/>
      <c r="J747"/>
      <c r="R747"/>
    </row>
    <row r="748" spans="1:18" ht="15.75" customHeight="1" x14ac:dyDescent="0.2">
      <c r="A748"/>
      <c r="B748"/>
      <c r="C748"/>
      <c r="D748"/>
      <c r="E748"/>
      <c r="F748"/>
      <c r="I748"/>
      <c r="J748"/>
      <c r="R748"/>
    </row>
    <row r="749" spans="1:18" ht="15.75" customHeight="1" x14ac:dyDescent="0.2">
      <c r="A749"/>
      <c r="B749"/>
      <c r="C749"/>
      <c r="D749"/>
      <c r="E749"/>
      <c r="F749"/>
      <c r="I749"/>
      <c r="J749"/>
      <c r="R749"/>
    </row>
    <row r="750" spans="1:18" ht="15.75" customHeight="1" x14ac:dyDescent="0.2">
      <c r="A750"/>
      <c r="B750"/>
      <c r="C750"/>
      <c r="D750"/>
      <c r="E750"/>
      <c r="F750"/>
      <c r="I750"/>
      <c r="J750"/>
      <c r="R750"/>
    </row>
    <row r="751" spans="1:18" ht="15.75" customHeight="1" x14ac:dyDescent="0.2">
      <c r="A751"/>
      <c r="B751"/>
      <c r="C751"/>
      <c r="D751"/>
      <c r="E751"/>
      <c r="F751"/>
      <c r="I751"/>
      <c r="J751"/>
      <c r="R751"/>
    </row>
    <row r="752" spans="1:18" ht="15.75" customHeight="1" x14ac:dyDescent="0.2">
      <c r="A752"/>
      <c r="B752"/>
      <c r="C752"/>
      <c r="D752"/>
      <c r="E752"/>
      <c r="F752"/>
      <c r="I752"/>
      <c r="J752"/>
      <c r="R752"/>
    </row>
    <row r="753" spans="1:18" ht="15.75" customHeight="1" x14ac:dyDescent="0.2">
      <c r="A753"/>
      <c r="B753"/>
      <c r="C753"/>
      <c r="D753"/>
      <c r="E753"/>
      <c r="F753"/>
      <c r="I753"/>
      <c r="J753"/>
      <c r="R753"/>
    </row>
    <row r="754" spans="1:18" ht="15.75" customHeight="1" x14ac:dyDescent="0.2">
      <c r="A754"/>
      <c r="B754"/>
      <c r="C754"/>
      <c r="D754"/>
      <c r="E754"/>
      <c r="F754"/>
      <c r="I754"/>
      <c r="J754"/>
      <c r="R754"/>
    </row>
    <row r="755" spans="1:18" ht="15.75" customHeight="1" x14ac:dyDescent="0.2">
      <c r="A755"/>
      <c r="B755"/>
      <c r="C755"/>
      <c r="D755"/>
      <c r="E755"/>
      <c r="F755"/>
      <c r="I755"/>
      <c r="J755"/>
      <c r="R755"/>
    </row>
    <row r="756" spans="1:18" ht="15.75" customHeight="1" x14ac:dyDescent="0.2">
      <c r="A756"/>
      <c r="B756"/>
      <c r="C756"/>
      <c r="D756"/>
      <c r="E756"/>
      <c r="F756"/>
      <c r="I756"/>
      <c r="J756"/>
      <c r="R756"/>
    </row>
    <row r="757" spans="1:18" ht="15.75" customHeight="1" x14ac:dyDescent="0.2">
      <c r="A757"/>
      <c r="B757"/>
      <c r="C757"/>
      <c r="D757"/>
      <c r="E757"/>
      <c r="F757"/>
      <c r="I757"/>
      <c r="J757"/>
      <c r="R757"/>
    </row>
    <row r="758" spans="1:18" ht="15.75" customHeight="1" x14ac:dyDescent="0.2">
      <c r="A758"/>
      <c r="B758"/>
      <c r="C758"/>
      <c r="D758"/>
      <c r="E758"/>
      <c r="F758"/>
      <c r="I758"/>
      <c r="J758"/>
      <c r="R758"/>
    </row>
    <row r="759" spans="1:18" ht="15.75" customHeight="1" x14ac:dyDescent="0.2">
      <c r="A759"/>
      <c r="B759"/>
      <c r="C759"/>
      <c r="D759"/>
      <c r="E759"/>
      <c r="F759"/>
      <c r="I759"/>
      <c r="J759"/>
      <c r="R759"/>
    </row>
    <row r="760" spans="1:18" ht="15.75" customHeight="1" x14ac:dyDescent="0.2">
      <c r="A760"/>
      <c r="B760"/>
      <c r="C760"/>
      <c r="D760"/>
      <c r="E760"/>
      <c r="F760"/>
      <c r="I760"/>
      <c r="J760"/>
      <c r="R760"/>
    </row>
    <row r="761" spans="1:18" ht="15.75" customHeight="1" x14ac:dyDescent="0.2">
      <c r="A761"/>
      <c r="B761"/>
      <c r="C761"/>
      <c r="D761"/>
      <c r="E761"/>
      <c r="F761"/>
      <c r="I761"/>
      <c r="J761"/>
      <c r="R761"/>
    </row>
    <row r="762" spans="1:18" ht="15.75" customHeight="1" x14ac:dyDescent="0.2">
      <c r="A762"/>
      <c r="B762"/>
      <c r="C762"/>
      <c r="D762"/>
      <c r="E762"/>
      <c r="F762"/>
      <c r="I762"/>
      <c r="J762"/>
      <c r="R762"/>
    </row>
    <row r="763" spans="1:18" ht="15.75" customHeight="1" x14ac:dyDescent="0.2">
      <c r="A763"/>
      <c r="B763"/>
      <c r="C763"/>
      <c r="D763"/>
      <c r="E763"/>
      <c r="F763"/>
      <c r="I763"/>
      <c r="J763"/>
      <c r="R763"/>
    </row>
    <row r="764" spans="1:18" ht="15.75" customHeight="1" x14ac:dyDescent="0.2">
      <c r="A764"/>
      <c r="B764"/>
      <c r="C764"/>
      <c r="D764"/>
      <c r="E764"/>
      <c r="F764"/>
      <c r="I764"/>
      <c r="J764"/>
      <c r="R764"/>
    </row>
    <row r="765" spans="1:18" ht="15.75" customHeight="1" x14ac:dyDescent="0.2">
      <c r="A765"/>
      <c r="B765"/>
      <c r="C765"/>
      <c r="D765"/>
      <c r="E765"/>
      <c r="F765"/>
      <c r="I765"/>
      <c r="J765"/>
      <c r="R765"/>
    </row>
    <row r="766" spans="1:18" ht="15.75" customHeight="1" x14ac:dyDescent="0.2">
      <c r="A766"/>
      <c r="B766"/>
      <c r="C766"/>
      <c r="D766"/>
      <c r="E766"/>
      <c r="F766"/>
      <c r="I766"/>
      <c r="J766"/>
      <c r="R766"/>
    </row>
    <row r="767" spans="1:18" ht="15.75" customHeight="1" x14ac:dyDescent="0.2">
      <c r="A767"/>
      <c r="B767"/>
      <c r="C767"/>
      <c r="D767"/>
      <c r="E767"/>
      <c r="F767"/>
      <c r="I767"/>
      <c r="J767"/>
      <c r="R767"/>
    </row>
    <row r="768" spans="1:18" ht="15.75" customHeight="1" x14ac:dyDescent="0.2">
      <c r="A768"/>
      <c r="B768"/>
      <c r="C768"/>
      <c r="D768"/>
      <c r="E768"/>
      <c r="F768"/>
      <c r="I768"/>
      <c r="J768"/>
      <c r="R768"/>
    </row>
    <row r="769" spans="1:18" ht="15.75" customHeight="1" x14ac:dyDescent="0.2">
      <c r="A769"/>
      <c r="B769"/>
      <c r="C769"/>
      <c r="D769"/>
      <c r="E769"/>
      <c r="F769"/>
      <c r="I769"/>
      <c r="J769"/>
      <c r="R769"/>
    </row>
    <row r="770" spans="1:18" ht="15.75" customHeight="1" x14ac:dyDescent="0.2">
      <c r="A770"/>
      <c r="B770"/>
      <c r="C770"/>
      <c r="D770"/>
      <c r="E770"/>
      <c r="F770"/>
      <c r="I770"/>
      <c r="J770"/>
      <c r="R770"/>
    </row>
    <row r="771" spans="1:18" ht="15.75" customHeight="1" x14ac:dyDescent="0.2">
      <c r="A771"/>
      <c r="B771"/>
      <c r="C771"/>
      <c r="D771"/>
      <c r="E771"/>
      <c r="F771"/>
      <c r="I771"/>
      <c r="J771"/>
      <c r="R771"/>
    </row>
    <row r="772" spans="1:18" ht="15.75" customHeight="1" x14ac:dyDescent="0.2">
      <c r="A772"/>
      <c r="B772"/>
      <c r="C772"/>
      <c r="D772"/>
      <c r="E772"/>
      <c r="F772"/>
      <c r="I772"/>
      <c r="J772"/>
      <c r="R772"/>
    </row>
    <row r="773" spans="1:18" ht="15.75" customHeight="1" x14ac:dyDescent="0.2">
      <c r="A773"/>
      <c r="B773"/>
      <c r="C773"/>
      <c r="D773"/>
      <c r="E773"/>
      <c r="F773"/>
      <c r="I773"/>
      <c r="J773"/>
      <c r="R773"/>
    </row>
    <row r="774" spans="1:18" ht="15.75" customHeight="1" x14ac:dyDescent="0.2">
      <c r="A774"/>
      <c r="B774"/>
      <c r="C774"/>
      <c r="D774"/>
      <c r="E774"/>
      <c r="F774"/>
      <c r="I774"/>
      <c r="J774"/>
      <c r="R774"/>
    </row>
    <row r="775" spans="1:18" ht="15.75" customHeight="1" x14ac:dyDescent="0.2">
      <c r="A775"/>
      <c r="B775"/>
      <c r="C775"/>
      <c r="D775"/>
      <c r="E775"/>
      <c r="F775"/>
      <c r="I775"/>
      <c r="J775"/>
      <c r="R775"/>
    </row>
    <row r="776" spans="1:18" ht="15.75" customHeight="1" x14ac:dyDescent="0.2">
      <c r="A776"/>
      <c r="B776"/>
      <c r="C776"/>
      <c r="D776"/>
      <c r="E776"/>
      <c r="F776"/>
      <c r="I776"/>
      <c r="J776"/>
      <c r="R776"/>
    </row>
    <row r="777" spans="1:18" ht="15.75" customHeight="1" x14ac:dyDescent="0.2">
      <c r="A777"/>
      <c r="B777"/>
      <c r="C777"/>
      <c r="D777"/>
      <c r="E777"/>
      <c r="F777"/>
      <c r="I777"/>
      <c r="J777"/>
      <c r="R777"/>
    </row>
    <row r="778" spans="1:18" ht="15.75" customHeight="1" x14ac:dyDescent="0.2">
      <c r="A778"/>
      <c r="B778"/>
      <c r="C778"/>
      <c r="D778"/>
      <c r="E778"/>
      <c r="F778"/>
      <c r="I778"/>
      <c r="J778"/>
      <c r="R778"/>
    </row>
    <row r="779" spans="1:18" ht="15.75" customHeight="1" x14ac:dyDescent="0.2">
      <c r="A779"/>
      <c r="B779"/>
      <c r="C779"/>
      <c r="D779"/>
      <c r="E779"/>
      <c r="F779"/>
      <c r="I779"/>
      <c r="J779"/>
      <c r="R779"/>
    </row>
    <row r="780" spans="1:18" ht="15.75" customHeight="1" x14ac:dyDescent="0.2">
      <c r="A780"/>
      <c r="B780"/>
      <c r="C780"/>
      <c r="D780"/>
      <c r="E780"/>
      <c r="F780"/>
      <c r="I780"/>
      <c r="J780"/>
      <c r="R780"/>
    </row>
    <row r="781" spans="1:18" ht="15.75" customHeight="1" x14ac:dyDescent="0.2">
      <c r="A781"/>
      <c r="B781"/>
      <c r="C781"/>
      <c r="D781"/>
      <c r="E781"/>
      <c r="F781"/>
      <c r="I781"/>
      <c r="J781"/>
      <c r="R781"/>
    </row>
    <row r="782" spans="1:18" ht="15.75" customHeight="1" x14ac:dyDescent="0.2">
      <c r="A782"/>
      <c r="B782"/>
      <c r="C782"/>
      <c r="D782"/>
      <c r="E782"/>
      <c r="F782"/>
      <c r="I782"/>
      <c r="J782"/>
      <c r="R782"/>
    </row>
    <row r="783" spans="1:18" ht="15.75" customHeight="1" x14ac:dyDescent="0.2">
      <c r="A783"/>
      <c r="B783"/>
      <c r="C783"/>
      <c r="D783"/>
      <c r="E783"/>
      <c r="F783"/>
      <c r="I783"/>
      <c r="J783"/>
      <c r="R783"/>
    </row>
    <row r="784" spans="1:18" ht="15.75" customHeight="1" x14ac:dyDescent="0.2">
      <c r="A784"/>
      <c r="B784"/>
      <c r="C784"/>
      <c r="D784"/>
      <c r="E784"/>
      <c r="F784"/>
      <c r="I784"/>
      <c r="J784"/>
      <c r="R784"/>
    </row>
    <row r="785" spans="1:18" ht="15.75" customHeight="1" x14ac:dyDescent="0.2">
      <c r="A785"/>
      <c r="B785"/>
      <c r="C785"/>
      <c r="D785"/>
      <c r="E785"/>
      <c r="F785"/>
      <c r="I785"/>
      <c r="J785"/>
      <c r="R785"/>
    </row>
    <row r="786" spans="1:18" ht="15.75" customHeight="1" x14ac:dyDescent="0.2">
      <c r="A786"/>
      <c r="B786"/>
      <c r="C786"/>
      <c r="D786"/>
      <c r="E786"/>
      <c r="F786"/>
      <c r="I786"/>
      <c r="J786"/>
      <c r="R786"/>
    </row>
    <row r="787" spans="1:18" ht="15.75" customHeight="1" x14ac:dyDescent="0.2">
      <c r="A787"/>
      <c r="B787"/>
      <c r="C787"/>
      <c r="D787"/>
      <c r="E787"/>
      <c r="F787"/>
      <c r="I787"/>
      <c r="J787"/>
      <c r="R787"/>
    </row>
    <row r="788" spans="1:18" ht="15.75" customHeight="1" x14ac:dyDescent="0.2">
      <c r="A788"/>
      <c r="B788"/>
      <c r="C788"/>
      <c r="D788"/>
      <c r="E788"/>
      <c r="F788"/>
      <c r="I788"/>
      <c r="J788"/>
      <c r="R788"/>
    </row>
    <row r="789" spans="1:18" ht="15.75" customHeight="1" x14ac:dyDescent="0.2">
      <c r="A789"/>
      <c r="B789"/>
      <c r="C789"/>
      <c r="D789"/>
      <c r="E789"/>
      <c r="F789"/>
      <c r="I789"/>
      <c r="J789"/>
      <c r="R789"/>
    </row>
    <row r="790" spans="1:18" ht="15.75" customHeight="1" x14ac:dyDescent="0.2">
      <c r="A790"/>
      <c r="B790"/>
      <c r="C790"/>
      <c r="D790"/>
      <c r="E790"/>
      <c r="F790"/>
      <c r="I790"/>
      <c r="J790"/>
      <c r="R790"/>
    </row>
    <row r="791" spans="1:18" ht="15.75" customHeight="1" x14ac:dyDescent="0.2">
      <c r="A791"/>
      <c r="B791"/>
      <c r="C791"/>
      <c r="D791"/>
      <c r="E791"/>
      <c r="F791"/>
      <c r="I791"/>
      <c r="J791"/>
      <c r="R791"/>
    </row>
    <row r="792" spans="1:18" ht="15.75" customHeight="1" x14ac:dyDescent="0.2">
      <c r="A792"/>
      <c r="B792"/>
      <c r="C792"/>
      <c r="D792"/>
      <c r="E792"/>
      <c r="F792"/>
      <c r="I792"/>
      <c r="J792"/>
      <c r="R792"/>
    </row>
    <row r="793" spans="1:18" ht="15.75" customHeight="1" x14ac:dyDescent="0.2">
      <c r="A793"/>
      <c r="B793"/>
      <c r="C793"/>
      <c r="D793"/>
      <c r="E793"/>
      <c r="F793"/>
      <c r="I793"/>
      <c r="J793"/>
      <c r="R793"/>
    </row>
    <row r="794" spans="1:18" ht="15.75" customHeight="1" x14ac:dyDescent="0.2">
      <c r="A794"/>
      <c r="B794"/>
      <c r="C794"/>
      <c r="D794"/>
      <c r="E794"/>
      <c r="F794"/>
      <c r="I794"/>
      <c r="J794"/>
      <c r="R794"/>
    </row>
    <row r="795" spans="1:18" ht="15.75" customHeight="1" x14ac:dyDescent="0.2">
      <c r="A795"/>
      <c r="B795"/>
      <c r="C795"/>
      <c r="D795"/>
      <c r="E795"/>
      <c r="F795"/>
      <c r="I795"/>
      <c r="J795"/>
      <c r="R795"/>
    </row>
    <row r="796" spans="1:18" ht="15.75" customHeight="1" x14ac:dyDescent="0.2">
      <c r="A796"/>
      <c r="B796"/>
      <c r="C796"/>
      <c r="D796"/>
      <c r="E796"/>
      <c r="F796"/>
      <c r="I796"/>
      <c r="J796"/>
      <c r="R796"/>
    </row>
    <row r="797" spans="1:18" ht="15.75" customHeight="1" x14ac:dyDescent="0.2">
      <c r="A797"/>
      <c r="B797"/>
      <c r="C797"/>
      <c r="D797"/>
      <c r="E797"/>
      <c r="F797"/>
      <c r="I797"/>
      <c r="J797"/>
      <c r="R797"/>
    </row>
    <row r="798" spans="1:18" ht="15.75" customHeight="1" x14ac:dyDescent="0.2">
      <c r="A798"/>
      <c r="B798"/>
      <c r="C798"/>
      <c r="D798"/>
      <c r="E798"/>
      <c r="F798"/>
      <c r="I798"/>
      <c r="J798"/>
      <c r="R798"/>
    </row>
    <row r="799" spans="1:18" ht="15.75" customHeight="1" x14ac:dyDescent="0.2">
      <c r="A799"/>
      <c r="B799"/>
      <c r="C799"/>
      <c r="D799"/>
      <c r="E799"/>
      <c r="F799"/>
      <c r="I799"/>
      <c r="J799"/>
      <c r="R799"/>
    </row>
    <row r="800" spans="1:18" ht="15.75" customHeight="1" x14ac:dyDescent="0.2">
      <c r="A800"/>
      <c r="B800"/>
      <c r="C800"/>
      <c r="D800"/>
      <c r="E800"/>
      <c r="F800"/>
      <c r="I800"/>
      <c r="J800"/>
      <c r="R800"/>
    </row>
    <row r="801" spans="1:18" ht="15.75" customHeight="1" x14ac:dyDescent="0.2">
      <c r="A801"/>
      <c r="B801"/>
      <c r="C801"/>
      <c r="D801"/>
      <c r="E801"/>
      <c r="F801"/>
      <c r="I801"/>
      <c r="J801"/>
      <c r="R801"/>
    </row>
    <row r="802" spans="1:18" ht="15.75" customHeight="1" x14ac:dyDescent="0.2">
      <c r="A802"/>
      <c r="B802"/>
      <c r="C802"/>
      <c r="D802"/>
      <c r="E802"/>
      <c r="F802"/>
      <c r="I802"/>
      <c r="J802"/>
      <c r="R802"/>
    </row>
    <row r="803" spans="1:18" ht="15.75" customHeight="1" x14ac:dyDescent="0.2">
      <c r="A803"/>
      <c r="B803"/>
      <c r="C803"/>
      <c r="D803"/>
      <c r="E803"/>
      <c r="F803"/>
      <c r="I803"/>
      <c r="J803"/>
      <c r="R803"/>
    </row>
    <row r="804" spans="1:18" ht="15.75" customHeight="1" x14ac:dyDescent="0.2">
      <c r="A804"/>
      <c r="B804"/>
      <c r="C804"/>
      <c r="D804"/>
      <c r="E804"/>
      <c r="F804"/>
      <c r="I804"/>
      <c r="J804"/>
      <c r="R804"/>
    </row>
    <row r="805" spans="1:18" ht="15.75" customHeight="1" x14ac:dyDescent="0.2">
      <c r="A805"/>
      <c r="B805"/>
      <c r="C805"/>
      <c r="D805"/>
      <c r="E805"/>
      <c r="F805"/>
      <c r="I805"/>
      <c r="J805"/>
      <c r="R805"/>
    </row>
    <row r="806" spans="1:18" ht="15.75" customHeight="1" x14ac:dyDescent="0.2">
      <c r="A806"/>
      <c r="B806"/>
      <c r="C806"/>
      <c r="D806"/>
      <c r="E806"/>
      <c r="F806"/>
      <c r="I806"/>
      <c r="J806"/>
      <c r="R806"/>
    </row>
    <row r="807" spans="1:18" ht="15.75" customHeight="1" x14ac:dyDescent="0.2">
      <c r="A807"/>
      <c r="B807"/>
      <c r="C807"/>
      <c r="D807"/>
      <c r="E807"/>
      <c r="F807"/>
      <c r="I807"/>
      <c r="J807"/>
      <c r="R807"/>
    </row>
    <row r="808" spans="1:18" ht="15.75" customHeight="1" x14ac:dyDescent="0.2">
      <c r="A808"/>
      <c r="B808"/>
      <c r="C808"/>
      <c r="D808"/>
      <c r="E808"/>
      <c r="F808"/>
      <c r="I808"/>
      <c r="J808"/>
      <c r="R808"/>
    </row>
    <row r="809" spans="1:18" ht="15.75" customHeight="1" x14ac:dyDescent="0.2">
      <c r="A809"/>
      <c r="B809"/>
      <c r="C809"/>
      <c r="D809"/>
      <c r="E809"/>
      <c r="F809"/>
      <c r="I809"/>
      <c r="J809"/>
      <c r="R809"/>
    </row>
    <row r="810" spans="1:18" ht="15.75" customHeight="1" x14ac:dyDescent="0.2">
      <c r="A810"/>
      <c r="B810"/>
      <c r="C810"/>
      <c r="D810"/>
      <c r="E810"/>
      <c r="F810"/>
      <c r="I810"/>
      <c r="J810"/>
      <c r="R810"/>
    </row>
    <row r="811" spans="1:18" ht="15.75" customHeight="1" x14ac:dyDescent="0.2">
      <c r="A811"/>
      <c r="B811"/>
      <c r="C811"/>
      <c r="D811"/>
      <c r="E811"/>
      <c r="F811"/>
      <c r="I811"/>
      <c r="J811"/>
      <c r="R811"/>
    </row>
    <row r="812" spans="1:18" ht="15.75" customHeight="1" x14ac:dyDescent="0.2">
      <c r="A812"/>
      <c r="B812"/>
      <c r="C812"/>
      <c r="D812"/>
      <c r="E812"/>
      <c r="F812"/>
      <c r="I812"/>
      <c r="J812"/>
      <c r="R812"/>
    </row>
    <row r="813" spans="1:18" ht="15.75" customHeight="1" x14ac:dyDescent="0.2">
      <c r="A813"/>
      <c r="B813"/>
      <c r="C813"/>
      <c r="D813"/>
      <c r="E813"/>
      <c r="F813"/>
      <c r="I813"/>
      <c r="J813"/>
      <c r="R813"/>
    </row>
    <row r="814" spans="1:18" ht="15.75" customHeight="1" x14ac:dyDescent="0.2">
      <c r="A814"/>
      <c r="B814"/>
      <c r="C814"/>
      <c r="D814"/>
      <c r="E814"/>
      <c r="F814"/>
      <c r="I814"/>
      <c r="J814"/>
      <c r="R814"/>
    </row>
    <row r="815" spans="1:18" ht="15.75" customHeight="1" x14ac:dyDescent="0.2">
      <c r="A815"/>
      <c r="B815"/>
      <c r="C815"/>
      <c r="D815"/>
      <c r="E815"/>
      <c r="F815"/>
      <c r="I815"/>
      <c r="J815"/>
      <c r="R815"/>
    </row>
    <row r="816" spans="1:18" ht="15.75" customHeight="1" x14ac:dyDescent="0.2">
      <c r="A816"/>
      <c r="B816"/>
      <c r="C816"/>
      <c r="D816"/>
      <c r="E816"/>
      <c r="F816"/>
      <c r="I816"/>
      <c r="J816"/>
      <c r="R816"/>
    </row>
    <row r="817" spans="1:18" ht="15.75" customHeight="1" x14ac:dyDescent="0.2">
      <c r="A817"/>
      <c r="B817"/>
      <c r="C817"/>
      <c r="D817"/>
      <c r="E817"/>
      <c r="F817"/>
      <c r="I817"/>
      <c r="J817"/>
      <c r="R817"/>
    </row>
    <row r="818" spans="1:18" ht="15.75" customHeight="1" x14ac:dyDescent="0.2">
      <c r="A818"/>
      <c r="B818"/>
      <c r="C818"/>
      <c r="D818"/>
      <c r="E818"/>
      <c r="F818"/>
      <c r="I818"/>
      <c r="J818"/>
      <c r="R818"/>
    </row>
    <row r="819" spans="1:18" ht="15.75" customHeight="1" x14ac:dyDescent="0.2">
      <c r="A819"/>
      <c r="B819"/>
      <c r="C819"/>
      <c r="D819"/>
      <c r="E819"/>
      <c r="F819"/>
      <c r="I819"/>
      <c r="J819"/>
      <c r="R819"/>
    </row>
    <row r="820" spans="1:18" ht="15.75" customHeight="1" x14ac:dyDescent="0.2">
      <c r="A820"/>
      <c r="B820"/>
      <c r="C820"/>
      <c r="D820"/>
      <c r="E820"/>
      <c r="F820"/>
      <c r="I820"/>
      <c r="J820"/>
      <c r="R820"/>
    </row>
    <row r="821" spans="1:18" ht="15.75" customHeight="1" x14ac:dyDescent="0.2">
      <c r="A821"/>
      <c r="B821"/>
      <c r="C821"/>
      <c r="D821"/>
      <c r="E821"/>
      <c r="F821"/>
      <c r="I821"/>
      <c r="J821"/>
      <c r="R821"/>
    </row>
    <row r="822" spans="1:18" ht="15.75" customHeight="1" x14ac:dyDescent="0.2">
      <c r="A822"/>
      <c r="B822"/>
      <c r="C822"/>
      <c r="D822"/>
      <c r="E822"/>
      <c r="F822"/>
      <c r="I822"/>
      <c r="J822"/>
      <c r="R822"/>
    </row>
    <row r="823" spans="1:18" ht="15.75" customHeight="1" x14ac:dyDescent="0.2">
      <c r="A823"/>
      <c r="B823"/>
      <c r="C823"/>
      <c r="D823"/>
      <c r="E823"/>
      <c r="F823"/>
      <c r="I823"/>
      <c r="J823"/>
      <c r="R823"/>
    </row>
    <row r="824" spans="1:18" ht="15.75" customHeight="1" x14ac:dyDescent="0.2">
      <c r="A824"/>
      <c r="B824"/>
      <c r="C824"/>
      <c r="D824"/>
      <c r="E824"/>
      <c r="F824"/>
      <c r="I824"/>
      <c r="J824"/>
      <c r="R824"/>
    </row>
    <row r="825" spans="1:18" ht="15.75" customHeight="1" x14ac:dyDescent="0.2">
      <c r="A825"/>
      <c r="B825"/>
      <c r="C825"/>
      <c r="D825"/>
      <c r="E825"/>
      <c r="F825"/>
      <c r="I825"/>
      <c r="J825"/>
      <c r="R825"/>
    </row>
    <row r="826" spans="1:18" ht="15.75" customHeight="1" x14ac:dyDescent="0.2">
      <c r="A826"/>
      <c r="B826"/>
      <c r="C826"/>
      <c r="D826"/>
      <c r="E826"/>
      <c r="F826"/>
      <c r="I826"/>
      <c r="J826"/>
      <c r="R826"/>
    </row>
    <row r="827" spans="1:18" ht="15.75" customHeight="1" x14ac:dyDescent="0.2">
      <c r="A827"/>
      <c r="B827"/>
      <c r="C827"/>
      <c r="D827"/>
      <c r="E827"/>
      <c r="F827"/>
      <c r="I827"/>
      <c r="J827"/>
      <c r="R827"/>
    </row>
    <row r="828" spans="1:18" ht="15.75" customHeight="1" x14ac:dyDescent="0.2">
      <c r="A828"/>
      <c r="B828"/>
      <c r="C828"/>
      <c r="D828"/>
      <c r="E828"/>
      <c r="F828"/>
      <c r="I828"/>
      <c r="J828"/>
      <c r="R828"/>
    </row>
    <row r="829" spans="1:18" ht="15.75" customHeight="1" x14ac:dyDescent="0.2">
      <c r="A829"/>
      <c r="B829"/>
      <c r="C829"/>
      <c r="D829"/>
      <c r="E829"/>
      <c r="F829"/>
      <c r="I829"/>
      <c r="J829"/>
      <c r="R829"/>
    </row>
    <row r="830" spans="1:18" ht="15.75" customHeight="1" x14ac:dyDescent="0.2">
      <c r="A830"/>
      <c r="B830"/>
      <c r="C830"/>
      <c r="D830"/>
      <c r="E830"/>
      <c r="F830"/>
      <c r="I830"/>
      <c r="J830"/>
      <c r="R830"/>
    </row>
    <row r="831" spans="1:18" ht="15.75" customHeight="1" x14ac:dyDescent="0.2">
      <c r="A831"/>
      <c r="B831"/>
      <c r="C831"/>
      <c r="D831"/>
      <c r="E831"/>
      <c r="F831"/>
      <c r="I831"/>
      <c r="J831"/>
      <c r="R831"/>
    </row>
    <row r="832" spans="1:18" ht="15.75" customHeight="1" x14ac:dyDescent="0.2">
      <c r="A832"/>
      <c r="B832"/>
      <c r="C832"/>
      <c r="D832"/>
      <c r="E832"/>
      <c r="F832"/>
      <c r="I832"/>
      <c r="J832"/>
      <c r="R832"/>
    </row>
    <row r="833" spans="1:18" ht="15.75" customHeight="1" x14ac:dyDescent="0.2">
      <c r="A833"/>
      <c r="B833"/>
      <c r="C833"/>
      <c r="D833"/>
      <c r="E833"/>
      <c r="F833"/>
      <c r="I833"/>
      <c r="J833"/>
      <c r="R833"/>
    </row>
    <row r="834" spans="1:18" ht="15.75" customHeight="1" x14ac:dyDescent="0.2">
      <c r="A834"/>
      <c r="B834"/>
      <c r="C834"/>
      <c r="D834"/>
      <c r="E834"/>
      <c r="F834"/>
      <c r="I834"/>
      <c r="J834"/>
      <c r="R834"/>
    </row>
    <row r="835" spans="1:18" ht="15.75" customHeight="1" x14ac:dyDescent="0.2">
      <c r="A835"/>
      <c r="B835"/>
      <c r="C835"/>
      <c r="D835"/>
      <c r="E835"/>
      <c r="F835"/>
      <c r="I835"/>
      <c r="J835"/>
      <c r="R835"/>
    </row>
    <row r="836" spans="1:18" ht="15.75" customHeight="1" x14ac:dyDescent="0.2">
      <c r="A836"/>
      <c r="B836"/>
      <c r="C836"/>
      <c r="D836"/>
      <c r="E836"/>
      <c r="F836"/>
      <c r="I836"/>
      <c r="J836"/>
      <c r="R836"/>
    </row>
    <row r="837" spans="1:18" ht="15.75" customHeight="1" x14ac:dyDescent="0.2">
      <c r="A837"/>
      <c r="B837"/>
      <c r="C837"/>
      <c r="D837"/>
      <c r="E837"/>
      <c r="F837"/>
      <c r="I837"/>
      <c r="J837"/>
      <c r="R837"/>
    </row>
    <row r="838" spans="1:18" ht="15.75" customHeight="1" x14ac:dyDescent="0.2">
      <c r="A838"/>
      <c r="B838"/>
      <c r="C838"/>
      <c r="D838"/>
      <c r="E838"/>
      <c r="F838"/>
      <c r="I838"/>
      <c r="J838"/>
      <c r="R838"/>
    </row>
    <row r="839" spans="1:18" ht="15.75" customHeight="1" x14ac:dyDescent="0.2">
      <c r="A839"/>
      <c r="B839"/>
      <c r="C839"/>
      <c r="D839"/>
      <c r="E839"/>
      <c r="F839"/>
      <c r="I839"/>
      <c r="J839"/>
      <c r="R839"/>
    </row>
    <row r="840" spans="1:18" ht="15.75" customHeight="1" x14ac:dyDescent="0.2">
      <c r="A840"/>
      <c r="B840"/>
      <c r="C840"/>
      <c r="D840"/>
      <c r="E840"/>
      <c r="F840"/>
      <c r="I840"/>
      <c r="J840"/>
      <c r="R840"/>
    </row>
    <row r="841" spans="1:18" ht="15.75" customHeight="1" x14ac:dyDescent="0.2">
      <c r="A841"/>
      <c r="B841"/>
      <c r="C841"/>
      <c r="D841"/>
      <c r="E841"/>
      <c r="F841"/>
      <c r="I841"/>
      <c r="J841"/>
      <c r="R841"/>
    </row>
    <row r="842" spans="1:18" ht="15.75" customHeight="1" x14ac:dyDescent="0.2">
      <c r="A842"/>
      <c r="B842"/>
      <c r="C842"/>
      <c r="D842"/>
      <c r="E842"/>
      <c r="F842"/>
      <c r="I842"/>
      <c r="J842"/>
      <c r="R842"/>
    </row>
    <row r="843" spans="1:18" ht="15.75" customHeight="1" x14ac:dyDescent="0.2">
      <c r="A843"/>
      <c r="B843"/>
      <c r="C843"/>
      <c r="D843"/>
      <c r="E843"/>
      <c r="F843"/>
      <c r="I843"/>
      <c r="J843"/>
      <c r="R843"/>
    </row>
    <row r="844" spans="1:18" ht="15.75" customHeight="1" x14ac:dyDescent="0.2">
      <c r="A844"/>
      <c r="B844"/>
      <c r="C844"/>
      <c r="D844"/>
      <c r="E844"/>
      <c r="F844"/>
      <c r="I844"/>
      <c r="J844"/>
      <c r="R844"/>
    </row>
    <row r="845" spans="1:18" ht="15.75" customHeight="1" x14ac:dyDescent="0.2">
      <c r="A845"/>
      <c r="B845"/>
      <c r="C845"/>
      <c r="D845"/>
      <c r="E845"/>
      <c r="F845"/>
      <c r="I845"/>
      <c r="J845"/>
      <c r="R845"/>
    </row>
    <row r="846" spans="1:18" ht="15.75" customHeight="1" x14ac:dyDescent="0.2">
      <c r="A846"/>
      <c r="B846"/>
      <c r="C846"/>
      <c r="D846"/>
      <c r="E846"/>
      <c r="F846"/>
      <c r="I846"/>
      <c r="J846"/>
      <c r="R846"/>
    </row>
    <row r="847" spans="1:18" ht="15.75" customHeight="1" x14ac:dyDescent="0.2">
      <c r="A847"/>
      <c r="B847"/>
      <c r="C847"/>
      <c r="D847"/>
      <c r="E847"/>
      <c r="F847"/>
      <c r="I847"/>
      <c r="J847"/>
      <c r="R847"/>
    </row>
    <row r="848" spans="1:18" ht="15.75" customHeight="1" x14ac:dyDescent="0.2">
      <c r="A848"/>
      <c r="B848"/>
      <c r="C848"/>
      <c r="D848"/>
      <c r="E848"/>
      <c r="F848"/>
      <c r="I848"/>
      <c r="J848"/>
      <c r="R848"/>
    </row>
    <row r="849" spans="1:18" ht="15.75" customHeight="1" x14ac:dyDescent="0.2">
      <c r="A849"/>
      <c r="B849"/>
      <c r="C849"/>
      <c r="D849"/>
      <c r="E849"/>
      <c r="F849"/>
      <c r="I849"/>
      <c r="J849"/>
      <c r="R849"/>
    </row>
    <row r="850" spans="1:18" ht="15.75" customHeight="1" x14ac:dyDescent="0.2">
      <c r="A850"/>
      <c r="B850"/>
      <c r="C850"/>
      <c r="D850"/>
      <c r="E850"/>
      <c r="F850"/>
      <c r="I850"/>
      <c r="J850"/>
      <c r="R850"/>
    </row>
    <row r="851" spans="1:18" ht="15.75" customHeight="1" x14ac:dyDescent="0.2">
      <c r="A851"/>
      <c r="B851"/>
      <c r="C851"/>
      <c r="D851"/>
      <c r="E851"/>
      <c r="F851"/>
      <c r="I851"/>
      <c r="J851"/>
      <c r="R851"/>
    </row>
    <row r="852" spans="1:18" ht="15.75" customHeight="1" x14ac:dyDescent="0.2">
      <c r="A852"/>
      <c r="B852"/>
      <c r="C852"/>
      <c r="D852"/>
      <c r="E852"/>
      <c r="F852"/>
      <c r="I852"/>
      <c r="J852"/>
      <c r="R852"/>
    </row>
    <row r="853" spans="1:18" ht="15.75" customHeight="1" x14ac:dyDescent="0.2">
      <c r="A853"/>
      <c r="B853"/>
      <c r="C853"/>
      <c r="D853"/>
      <c r="E853"/>
      <c r="F853"/>
      <c r="I853"/>
      <c r="J853"/>
      <c r="R853"/>
    </row>
    <row r="854" spans="1:18" ht="15.75" customHeight="1" x14ac:dyDescent="0.2">
      <c r="A854"/>
      <c r="B854"/>
      <c r="C854"/>
      <c r="D854"/>
      <c r="E854"/>
      <c r="F854"/>
      <c r="I854"/>
      <c r="J854"/>
      <c r="R854"/>
    </row>
    <row r="855" spans="1:18" ht="15.75" customHeight="1" x14ac:dyDescent="0.2">
      <c r="A855"/>
      <c r="B855"/>
      <c r="C855"/>
      <c r="D855"/>
      <c r="E855"/>
      <c r="F855"/>
      <c r="I855"/>
      <c r="J855"/>
      <c r="R855"/>
    </row>
    <row r="856" spans="1:18" ht="15.75" customHeight="1" x14ac:dyDescent="0.2">
      <c r="A856"/>
      <c r="B856"/>
      <c r="C856"/>
      <c r="D856"/>
      <c r="E856"/>
      <c r="F856"/>
      <c r="I856"/>
      <c r="J856"/>
      <c r="R856"/>
    </row>
    <row r="857" spans="1:18" ht="15.75" customHeight="1" x14ac:dyDescent="0.2">
      <c r="A857"/>
      <c r="B857"/>
      <c r="C857"/>
      <c r="D857"/>
      <c r="E857"/>
      <c r="F857"/>
      <c r="I857"/>
      <c r="J857"/>
      <c r="R857"/>
    </row>
    <row r="858" spans="1:18" ht="15.75" customHeight="1" x14ac:dyDescent="0.2">
      <c r="A858"/>
      <c r="B858"/>
      <c r="C858"/>
      <c r="D858"/>
      <c r="E858"/>
      <c r="F858"/>
      <c r="I858"/>
      <c r="J858"/>
      <c r="R858"/>
    </row>
    <row r="859" spans="1:18" ht="15.75" customHeight="1" x14ac:dyDescent="0.2">
      <c r="A859"/>
      <c r="B859"/>
      <c r="C859"/>
      <c r="D859"/>
      <c r="E859"/>
      <c r="F859"/>
      <c r="I859"/>
      <c r="J859"/>
      <c r="R859"/>
    </row>
    <row r="860" spans="1:18" ht="15.75" customHeight="1" x14ac:dyDescent="0.2">
      <c r="A860"/>
      <c r="B860"/>
      <c r="C860"/>
      <c r="D860"/>
      <c r="E860"/>
      <c r="F860"/>
      <c r="I860"/>
      <c r="J860"/>
      <c r="R860"/>
    </row>
    <row r="861" spans="1:18" ht="15.75" customHeight="1" x14ac:dyDescent="0.2">
      <c r="A861"/>
      <c r="B861"/>
      <c r="C861"/>
      <c r="D861"/>
      <c r="E861"/>
      <c r="F861"/>
      <c r="I861"/>
      <c r="J861"/>
      <c r="R861"/>
    </row>
    <row r="862" spans="1:18" ht="15.75" customHeight="1" x14ac:dyDescent="0.2">
      <c r="A862"/>
      <c r="B862"/>
      <c r="C862"/>
      <c r="D862"/>
      <c r="E862"/>
      <c r="F862"/>
      <c r="I862"/>
      <c r="J862"/>
      <c r="R862"/>
    </row>
    <row r="863" spans="1:18" ht="15.75" customHeight="1" x14ac:dyDescent="0.2">
      <c r="A863"/>
      <c r="B863"/>
      <c r="C863"/>
      <c r="D863"/>
      <c r="E863"/>
      <c r="F863"/>
      <c r="I863"/>
      <c r="J863"/>
      <c r="R863"/>
    </row>
    <row r="864" spans="1:18" ht="15.75" customHeight="1" x14ac:dyDescent="0.2">
      <c r="A864"/>
      <c r="B864"/>
      <c r="C864"/>
      <c r="D864"/>
      <c r="E864"/>
      <c r="F864"/>
      <c r="I864"/>
      <c r="J864"/>
      <c r="R864"/>
    </row>
    <row r="865" spans="1:18" ht="15.75" customHeight="1" x14ac:dyDescent="0.2">
      <c r="A865"/>
      <c r="B865"/>
      <c r="C865"/>
      <c r="D865"/>
      <c r="E865"/>
      <c r="F865"/>
      <c r="I865"/>
      <c r="J865"/>
      <c r="R865"/>
    </row>
    <row r="866" spans="1:18" ht="15.75" customHeight="1" x14ac:dyDescent="0.2">
      <c r="A866"/>
      <c r="B866"/>
      <c r="C866"/>
      <c r="D866"/>
      <c r="E866"/>
      <c r="F866"/>
      <c r="I866"/>
      <c r="J866"/>
      <c r="R866"/>
    </row>
    <row r="867" spans="1:18" ht="15.75" customHeight="1" x14ac:dyDescent="0.2">
      <c r="A867"/>
      <c r="B867"/>
      <c r="C867"/>
      <c r="D867"/>
      <c r="E867"/>
      <c r="F867"/>
      <c r="I867"/>
      <c r="J867"/>
      <c r="R867"/>
    </row>
    <row r="868" spans="1:18" ht="15.75" customHeight="1" x14ac:dyDescent="0.2">
      <c r="A868"/>
      <c r="B868"/>
      <c r="C868"/>
      <c r="D868"/>
      <c r="E868"/>
      <c r="F868"/>
      <c r="I868"/>
      <c r="J868"/>
      <c r="R868"/>
    </row>
    <row r="869" spans="1:18" ht="15.75" customHeight="1" x14ac:dyDescent="0.2">
      <c r="A869"/>
      <c r="B869"/>
      <c r="C869"/>
      <c r="D869"/>
      <c r="E869"/>
      <c r="F869"/>
      <c r="I869"/>
      <c r="J869"/>
      <c r="R869"/>
    </row>
    <row r="870" spans="1:18" ht="15.75" customHeight="1" x14ac:dyDescent="0.2">
      <c r="A870"/>
      <c r="B870"/>
      <c r="C870"/>
      <c r="D870"/>
      <c r="E870"/>
      <c r="F870"/>
      <c r="I870"/>
      <c r="J870"/>
      <c r="R870"/>
    </row>
    <row r="871" spans="1:18" ht="15.75" customHeight="1" x14ac:dyDescent="0.2">
      <c r="A871"/>
      <c r="B871"/>
      <c r="C871"/>
      <c r="D871"/>
      <c r="E871"/>
      <c r="F871"/>
      <c r="I871"/>
      <c r="J871"/>
      <c r="R871"/>
    </row>
    <row r="872" spans="1:18" ht="15.75" customHeight="1" x14ac:dyDescent="0.2">
      <c r="A872"/>
      <c r="B872"/>
      <c r="C872"/>
      <c r="D872"/>
      <c r="E872"/>
      <c r="F872"/>
      <c r="I872"/>
      <c r="J872"/>
      <c r="R872"/>
    </row>
    <row r="873" spans="1:18" ht="15.75" customHeight="1" x14ac:dyDescent="0.2">
      <c r="A873"/>
      <c r="B873"/>
      <c r="C873"/>
      <c r="D873"/>
      <c r="E873"/>
      <c r="F873"/>
      <c r="I873"/>
      <c r="J873"/>
      <c r="R873"/>
    </row>
    <row r="874" spans="1:18" ht="15.75" customHeight="1" x14ac:dyDescent="0.2">
      <c r="A874"/>
      <c r="B874"/>
      <c r="C874"/>
      <c r="D874"/>
      <c r="E874"/>
      <c r="F874"/>
      <c r="I874"/>
      <c r="J874"/>
      <c r="R874"/>
    </row>
    <row r="875" spans="1:18" ht="15.75" customHeight="1" x14ac:dyDescent="0.2">
      <c r="A875"/>
      <c r="B875"/>
      <c r="C875"/>
      <c r="D875"/>
      <c r="E875"/>
      <c r="F875"/>
      <c r="I875"/>
      <c r="J875"/>
      <c r="R875"/>
    </row>
    <row r="876" spans="1:18" ht="15.75" customHeight="1" x14ac:dyDescent="0.2">
      <c r="A876"/>
      <c r="B876"/>
      <c r="C876"/>
      <c r="D876"/>
      <c r="E876"/>
      <c r="F876"/>
      <c r="I876"/>
      <c r="J876"/>
      <c r="R876"/>
    </row>
    <row r="877" spans="1:18" ht="15.75" customHeight="1" x14ac:dyDescent="0.2">
      <c r="A877"/>
      <c r="B877"/>
      <c r="C877"/>
      <c r="D877"/>
      <c r="E877"/>
      <c r="F877"/>
      <c r="I877"/>
      <c r="J877"/>
      <c r="R877"/>
    </row>
    <row r="878" spans="1:18" ht="15.75" customHeight="1" x14ac:dyDescent="0.2">
      <c r="A878"/>
      <c r="B878"/>
      <c r="C878"/>
      <c r="D878"/>
      <c r="E878"/>
      <c r="F878"/>
      <c r="I878"/>
      <c r="J878"/>
      <c r="R878"/>
    </row>
    <row r="879" spans="1:18" ht="15.75" customHeight="1" x14ac:dyDescent="0.2">
      <c r="A879"/>
      <c r="B879"/>
      <c r="C879"/>
      <c r="D879"/>
      <c r="E879"/>
      <c r="F879"/>
      <c r="I879"/>
      <c r="J879"/>
      <c r="R879"/>
    </row>
    <row r="880" spans="1:18" ht="15.75" customHeight="1" x14ac:dyDescent="0.2">
      <c r="A880"/>
      <c r="B880"/>
      <c r="C880"/>
      <c r="D880"/>
      <c r="E880"/>
      <c r="F880"/>
      <c r="I880"/>
      <c r="J880"/>
      <c r="R880"/>
    </row>
    <row r="881" spans="1:18" ht="15.75" customHeight="1" x14ac:dyDescent="0.2">
      <c r="A881"/>
      <c r="B881"/>
      <c r="C881"/>
      <c r="D881"/>
      <c r="E881"/>
      <c r="F881"/>
      <c r="I881"/>
      <c r="J881"/>
      <c r="R881"/>
    </row>
    <row r="882" spans="1:18" ht="15.75" customHeight="1" x14ac:dyDescent="0.2">
      <c r="A882"/>
      <c r="B882"/>
      <c r="C882"/>
      <c r="D882"/>
      <c r="E882"/>
      <c r="F882"/>
      <c r="I882"/>
      <c r="J882"/>
      <c r="R882"/>
    </row>
    <row r="883" spans="1:18" ht="15.75" customHeight="1" x14ac:dyDescent="0.2">
      <c r="A883"/>
      <c r="B883"/>
      <c r="C883"/>
      <c r="D883"/>
      <c r="E883"/>
      <c r="F883"/>
      <c r="I883"/>
      <c r="J883"/>
      <c r="R883"/>
    </row>
    <row r="884" spans="1:18" ht="15.75" customHeight="1" x14ac:dyDescent="0.2">
      <c r="A884"/>
      <c r="B884"/>
      <c r="C884"/>
      <c r="D884"/>
      <c r="E884"/>
      <c r="F884"/>
      <c r="I884"/>
      <c r="J884"/>
      <c r="R884"/>
    </row>
    <row r="885" spans="1:18" ht="15.75" customHeight="1" x14ac:dyDescent="0.2">
      <c r="A885"/>
      <c r="B885"/>
      <c r="C885"/>
      <c r="D885"/>
      <c r="E885"/>
      <c r="F885"/>
      <c r="I885"/>
      <c r="J885"/>
      <c r="R885"/>
    </row>
    <row r="886" spans="1:18" ht="15.75" customHeight="1" x14ac:dyDescent="0.2">
      <c r="A886"/>
      <c r="B886"/>
      <c r="C886"/>
      <c r="D886"/>
      <c r="E886"/>
      <c r="F886"/>
      <c r="I886"/>
      <c r="J886"/>
      <c r="R886"/>
    </row>
    <row r="887" spans="1:18" ht="15.75" customHeight="1" x14ac:dyDescent="0.2">
      <c r="A887"/>
      <c r="B887"/>
      <c r="C887"/>
      <c r="D887"/>
      <c r="E887"/>
      <c r="F887"/>
      <c r="I887"/>
      <c r="J887"/>
      <c r="R887"/>
    </row>
    <row r="888" spans="1:18" ht="15.75" customHeight="1" x14ac:dyDescent="0.2">
      <c r="A888"/>
      <c r="B888"/>
      <c r="C888"/>
      <c r="D888"/>
      <c r="E888"/>
      <c r="F888"/>
      <c r="I888"/>
      <c r="J888"/>
      <c r="R888"/>
    </row>
    <row r="889" spans="1:18" ht="15.75" customHeight="1" x14ac:dyDescent="0.2">
      <c r="A889"/>
      <c r="B889"/>
      <c r="C889"/>
      <c r="D889"/>
      <c r="E889"/>
      <c r="F889"/>
      <c r="I889"/>
      <c r="J889"/>
      <c r="R889"/>
    </row>
    <row r="890" spans="1:18" ht="15.75" customHeight="1" x14ac:dyDescent="0.2">
      <c r="A890"/>
      <c r="B890"/>
      <c r="C890"/>
      <c r="D890"/>
      <c r="E890"/>
      <c r="F890"/>
      <c r="I890"/>
      <c r="J890"/>
      <c r="R890"/>
    </row>
    <row r="891" spans="1:18" ht="15.75" customHeight="1" x14ac:dyDescent="0.2">
      <c r="A891"/>
      <c r="B891"/>
      <c r="C891"/>
      <c r="D891"/>
      <c r="E891"/>
      <c r="F891"/>
      <c r="I891"/>
      <c r="J891"/>
      <c r="R891"/>
    </row>
    <row r="892" spans="1:18" ht="15.75" customHeight="1" x14ac:dyDescent="0.2">
      <c r="A892"/>
      <c r="B892"/>
      <c r="C892"/>
      <c r="D892"/>
      <c r="E892"/>
      <c r="F892"/>
      <c r="I892"/>
      <c r="J892"/>
      <c r="R892"/>
    </row>
    <row r="893" spans="1:18" ht="15.75" customHeight="1" x14ac:dyDescent="0.2">
      <c r="A893"/>
      <c r="B893"/>
      <c r="C893"/>
      <c r="D893"/>
      <c r="E893"/>
      <c r="F893"/>
      <c r="I893"/>
      <c r="J893"/>
      <c r="R893"/>
    </row>
    <row r="894" spans="1:18" ht="15.75" customHeight="1" x14ac:dyDescent="0.2">
      <c r="A894"/>
      <c r="B894"/>
      <c r="C894"/>
      <c r="D894"/>
      <c r="E894"/>
      <c r="F894"/>
      <c r="I894"/>
      <c r="J894"/>
      <c r="R894"/>
    </row>
    <row r="895" spans="1:18" ht="15.75" customHeight="1" x14ac:dyDescent="0.2">
      <c r="A895"/>
      <c r="B895"/>
      <c r="C895"/>
      <c r="D895"/>
      <c r="E895"/>
      <c r="F895"/>
      <c r="I895"/>
      <c r="J895"/>
      <c r="R895"/>
    </row>
    <row r="896" spans="1:18" ht="15.75" customHeight="1" x14ac:dyDescent="0.2">
      <c r="A896"/>
      <c r="B896"/>
      <c r="C896"/>
      <c r="D896"/>
      <c r="E896"/>
      <c r="F896"/>
      <c r="I896"/>
      <c r="J896"/>
      <c r="R896"/>
    </row>
    <row r="897" spans="1:18" ht="15.75" customHeight="1" x14ac:dyDescent="0.2">
      <c r="A897"/>
      <c r="B897"/>
      <c r="C897"/>
      <c r="D897"/>
      <c r="E897"/>
      <c r="F897"/>
      <c r="I897"/>
      <c r="J897"/>
      <c r="R897"/>
    </row>
    <row r="898" spans="1:18" ht="15.75" customHeight="1" x14ac:dyDescent="0.2">
      <c r="A898"/>
      <c r="B898"/>
      <c r="C898"/>
      <c r="D898"/>
      <c r="E898"/>
      <c r="F898"/>
      <c r="I898"/>
      <c r="J898"/>
      <c r="R898"/>
    </row>
    <row r="899" spans="1:18" ht="15.75" customHeight="1" x14ac:dyDescent="0.2">
      <c r="A899"/>
      <c r="B899"/>
      <c r="C899"/>
      <c r="D899"/>
      <c r="E899"/>
      <c r="F899"/>
      <c r="I899"/>
      <c r="J899"/>
      <c r="R899"/>
    </row>
    <row r="900" spans="1:18" ht="15.75" customHeight="1" x14ac:dyDescent="0.2">
      <c r="A900"/>
      <c r="B900"/>
      <c r="C900"/>
      <c r="D900"/>
      <c r="E900"/>
      <c r="F900"/>
      <c r="I900"/>
      <c r="J900"/>
      <c r="R900"/>
    </row>
    <row r="901" spans="1:18" ht="15.75" customHeight="1" x14ac:dyDescent="0.2">
      <c r="A901"/>
      <c r="B901"/>
      <c r="C901"/>
      <c r="D901"/>
      <c r="E901"/>
      <c r="F901"/>
      <c r="I901"/>
      <c r="J901"/>
      <c r="R901"/>
    </row>
    <row r="902" spans="1:18" ht="15.75" customHeight="1" x14ac:dyDescent="0.2">
      <c r="A902"/>
      <c r="B902"/>
      <c r="C902"/>
      <c r="D902"/>
      <c r="E902"/>
      <c r="F902"/>
      <c r="I902"/>
      <c r="J902"/>
      <c r="R902"/>
    </row>
    <row r="903" spans="1:18" ht="15.75" customHeight="1" x14ac:dyDescent="0.2">
      <c r="A903"/>
      <c r="B903"/>
      <c r="C903"/>
      <c r="D903"/>
      <c r="E903"/>
      <c r="F903"/>
      <c r="I903"/>
      <c r="J903"/>
      <c r="R903"/>
    </row>
    <row r="904" spans="1:18" ht="15.75" customHeight="1" x14ac:dyDescent="0.2">
      <c r="A904"/>
      <c r="B904"/>
      <c r="C904"/>
      <c r="D904"/>
      <c r="E904"/>
      <c r="F904"/>
      <c r="I904"/>
      <c r="J904"/>
      <c r="R904"/>
    </row>
    <row r="905" spans="1:18" ht="15.75" customHeight="1" x14ac:dyDescent="0.2">
      <c r="A905"/>
      <c r="B905"/>
      <c r="C905"/>
      <c r="D905"/>
      <c r="E905"/>
      <c r="F905"/>
      <c r="I905"/>
      <c r="J905"/>
      <c r="R905"/>
    </row>
    <row r="906" spans="1:18" ht="15.75" customHeight="1" x14ac:dyDescent="0.2">
      <c r="A906"/>
      <c r="B906"/>
      <c r="C906"/>
      <c r="D906"/>
      <c r="E906"/>
      <c r="F906"/>
      <c r="I906"/>
      <c r="J906"/>
      <c r="R906"/>
    </row>
    <row r="907" spans="1:18" ht="15.75" customHeight="1" x14ac:dyDescent="0.2">
      <c r="A907"/>
      <c r="B907"/>
      <c r="C907"/>
      <c r="D907"/>
      <c r="E907"/>
      <c r="F907"/>
      <c r="I907"/>
      <c r="J907"/>
      <c r="R907"/>
    </row>
    <row r="908" spans="1:18" ht="15.75" customHeight="1" x14ac:dyDescent="0.2">
      <c r="A908"/>
      <c r="B908"/>
      <c r="C908"/>
      <c r="D908"/>
      <c r="E908"/>
      <c r="F908"/>
      <c r="I908"/>
      <c r="J908"/>
      <c r="R908"/>
    </row>
    <row r="909" spans="1:18" ht="15.75" customHeight="1" x14ac:dyDescent="0.2">
      <c r="A909"/>
      <c r="B909"/>
      <c r="C909"/>
      <c r="D909"/>
      <c r="E909"/>
      <c r="F909"/>
      <c r="I909"/>
      <c r="J909"/>
      <c r="R909"/>
    </row>
    <row r="910" spans="1:18" ht="15.75" customHeight="1" x14ac:dyDescent="0.2">
      <c r="A910"/>
      <c r="B910"/>
      <c r="C910"/>
      <c r="D910"/>
      <c r="E910"/>
      <c r="F910"/>
      <c r="I910"/>
      <c r="J910"/>
      <c r="R910"/>
    </row>
    <row r="911" spans="1:18" ht="15.75" customHeight="1" x14ac:dyDescent="0.2">
      <c r="A911"/>
      <c r="B911"/>
      <c r="C911"/>
      <c r="D911"/>
      <c r="E911"/>
      <c r="F911"/>
      <c r="I911"/>
      <c r="J911"/>
      <c r="R911"/>
    </row>
    <row r="912" spans="1:18" ht="15.75" customHeight="1" x14ac:dyDescent="0.2">
      <c r="A912"/>
      <c r="B912"/>
      <c r="C912"/>
      <c r="D912"/>
      <c r="E912"/>
      <c r="F912"/>
      <c r="I912"/>
      <c r="J912"/>
      <c r="R912"/>
    </row>
    <row r="913" spans="1:18" ht="15.75" customHeight="1" x14ac:dyDescent="0.2">
      <c r="A913"/>
      <c r="B913"/>
      <c r="C913"/>
      <c r="D913"/>
      <c r="E913"/>
      <c r="F913"/>
      <c r="I913"/>
      <c r="J913"/>
      <c r="R913"/>
    </row>
    <row r="914" spans="1:18" ht="15.75" customHeight="1" x14ac:dyDescent="0.2">
      <c r="A914"/>
      <c r="B914"/>
      <c r="C914"/>
      <c r="D914"/>
      <c r="E914"/>
      <c r="F914"/>
      <c r="I914"/>
      <c r="J914"/>
      <c r="R914"/>
    </row>
    <row r="915" spans="1:18" ht="15.75" customHeight="1" x14ac:dyDescent="0.2">
      <c r="A915"/>
      <c r="B915"/>
      <c r="C915"/>
      <c r="D915"/>
      <c r="E915"/>
      <c r="F915"/>
      <c r="I915"/>
      <c r="J915"/>
      <c r="R915"/>
    </row>
    <row r="916" spans="1:18" ht="15.75" customHeight="1" x14ac:dyDescent="0.2">
      <c r="A916"/>
      <c r="B916"/>
      <c r="C916"/>
      <c r="D916"/>
      <c r="E916"/>
      <c r="F916"/>
      <c r="I916"/>
      <c r="J916"/>
      <c r="R916"/>
    </row>
    <row r="917" spans="1:18" ht="15.75" customHeight="1" x14ac:dyDescent="0.2">
      <c r="A917"/>
      <c r="B917"/>
      <c r="C917"/>
      <c r="D917"/>
      <c r="E917"/>
      <c r="F917"/>
      <c r="I917"/>
      <c r="J917"/>
      <c r="R917"/>
    </row>
    <row r="918" spans="1:18" ht="15.75" customHeight="1" x14ac:dyDescent="0.2">
      <c r="A918"/>
      <c r="B918"/>
      <c r="C918"/>
      <c r="D918"/>
      <c r="E918"/>
      <c r="F918"/>
      <c r="I918"/>
      <c r="J918"/>
      <c r="R918"/>
    </row>
    <row r="919" spans="1:18" ht="15.75" customHeight="1" x14ac:dyDescent="0.2">
      <c r="A919"/>
      <c r="B919"/>
      <c r="C919"/>
      <c r="D919"/>
      <c r="E919"/>
      <c r="F919"/>
      <c r="I919"/>
      <c r="J919"/>
      <c r="R919"/>
    </row>
    <row r="920" spans="1:18" ht="15.75" customHeight="1" x14ac:dyDescent="0.2">
      <c r="A920"/>
      <c r="B920"/>
      <c r="C920"/>
      <c r="D920"/>
      <c r="E920"/>
      <c r="F920"/>
      <c r="I920"/>
      <c r="J920"/>
      <c r="R920"/>
    </row>
    <row r="921" spans="1:18" ht="15.75" customHeight="1" x14ac:dyDescent="0.2">
      <c r="A921"/>
      <c r="B921"/>
      <c r="C921"/>
      <c r="D921"/>
      <c r="E921"/>
      <c r="F921"/>
      <c r="I921"/>
      <c r="J921"/>
      <c r="R921"/>
    </row>
    <row r="922" spans="1:18" ht="15.75" customHeight="1" x14ac:dyDescent="0.2">
      <c r="A922"/>
      <c r="B922"/>
      <c r="C922"/>
      <c r="D922"/>
      <c r="E922"/>
      <c r="F922"/>
      <c r="I922"/>
      <c r="J922"/>
      <c r="R922"/>
    </row>
    <row r="923" spans="1:18" ht="15.75" customHeight="1" x14ac:dyDescent="0.2">
      <c r="A923"/>
      <c r="B923"/>
      <c r="C923"/>
      <c r="D923"/>
      <c r="E923"/>
      <c r="F923"/>
      <c r="I923"/>
      <c r="J923"/>
      <c r="R923"/>
    </row>
    <row r="924" spans="1:18" ht="15.75" customHeight="1" x14ac:dyDescent="0.2">
      <c r="A924"/>
      <c r="B924"/>
      <c r="C924"/>
      <c r="D924"/>
      <c r="E924"/>
      <c r="F924"/>
      <c r="I924"/>
      <c r="J924"/>
      <c r="R924"/>
    </row>
    <row r="925" spans="1:18" ht="15.75" customHeight="1" x14ac:dyDescent="0.2">
      <c r="A925"/>
      <c r="B925"/>
      <c r="C925"/>
      <c r="D925"/>
      <c r="E925"/>
      <c r="F925"/>
      <c r="I925"/>
      <c r="J925"/>
      <c r="R925"/>
    </row>
    <row r="926" spans="1:18" ht="15.75" customHeight="1" x14ac:dyDescent="0.2">
      <c r="A926"/>
      <c r="B926"/>
      <c r="C926"/>
      <c r="D926"/>
      <c r="E926"/>
      <c r="F926"/>
      <c r="I926"/>
      <c r="J926"/>
      <c r="R926"/>
    </row>
    <row r="927" spans="1:18" ht="15.75" customHeight="1" x14ac:dyDescent="0.2">
      <c r="A927"/>
      <c r="B927"/>
      <c r="C927"/>
      <c r="D927"/>
      <c r="E927"/>
      <c r="F927"/>
      <c r="I927"/>
      <c r="J927"/>
      <c r="R927"/>
    </row>
    <row r="928" spans="1:18" ht="15.75" customHeight="1" x14ac:dyDescent="0.2">
      <c r="A928"/>
      <c r="B928"/>
      <c r="C928"/>
      <c r="D928"/>
      <c r="E928"/>
      <c r="F928"/>
      <c r="I928"/>
      <c r="J928"/>
      <c r="R928"/>
    </row>
    <row r="929" spans="1:18" ht="15.75" customHeight="1" x14ac:dyDescent="0.2">
      <c r="A929"/>
      <c r="B929"/>
      <c r="C929"/>
      <c r="D929"/>
      <c r="E929"/>
      <c r="F929"/>
      <c r="I929"/>
      <c r="J929"/>
      <c r="R929"/>
    </row>
    <row r="930" spans="1:18" ht="15.75" customHeight="1" x14ac:dyDescent="0.2">
      <c r="A930"/>
      <c r="B930"/>
      <c r="C930"/>
      <c r="D930"/>
      <c r="E930"/>
      <c r="F930"/>
      <c r="I930"/>
      <c r="J930"/>
      <c r="R930"/>
    </row>
    <row r="931" spans="1:18" ht="15.75" customHeight="1" x14ac:dyDescent="0.2">
      <c r="A931"/>
      <c r="B931"/>
      <c r="C931"/>
      <c r="D931"/>
      <c r="E931"/>
      <c r="F931"/>
      <c r="I931"/>
      <c r="J931"/>
      <c r="R931"/>
    </row>
    <row r="932" spans="1:18" ht="15.75" customHeight="1" x14ac:dyDescent="0.2">
      <c r="A932"/>
      <c r="B932"/>
      <c r="C932"/>
      <c r="D932"/>
      <c r="E932"/>
      <c r="F932"/>
      <c r="I932"/>
      <c r="J932"/>
      <c r="R932"/>
    </row>
    <row r="933" spans="1:18" ht="15.75" customHeight="1" x14ac:dyDescent="0.2">
      <c r="A933"/>
      <c r="B933"/>
      <c r="C933"/>
      <c r="D933"/>
      <c r="E933"/>
      <c r="F933"/>
      <c r="I933"/>
      <c r="J933"/>
      <c r="R933"/>
    </row>
    <row r="934" spans="1:18" ht="15.75" customHeight="1" x14ac:dyDescent="0.2">
      <c r="A934"/>
      <c r="B934"/>
      <c r="C934"/>
      <c r="D934"/>
      <c r="E934"/>
      <c r="F934"/>
      <c r="I934"/>
      <c r="J934"/>
      <c r="R934"/>
    </row>
  </sheetData>
  <mergeCells count="94">
    <mergeCell ref="R22:S22"/>
    <mergeCell ref="R185:S185"/>
    <mergeCell ref="R191:S191"/>
    <mergeCell ref="R196:S196"/>
    <mergeCell ref="A9:J10"/>
    <mergeCell ref="R140:S140"/>
    <mergeCell ref="R158:S158"/>
    <mergeCell ref="R169:S169"/>
    <mergeCell ref="R28:S28"/>
    <mergeCell ref="R75:S75"/>
    <mergeCell ref="A45:A46"/>
    <mergeCell ref="K14:O14"/>
    <mergeCell ref="M29:M31"/>
    <mergeCell ref="N29:N31"/>
    <mergeCell ref="O29:O31"/>
    <mergeCell ref="P29:P31"/>
    <mergeCell ref="W132:W135"/>
    <mergeCell ref="X132:X135"/>
    <mergeCell ref="R114:S114"/>
    <mergeCell ref="R118:S118"/>
    <mergeCell ref="R86:S86"/>
    <mergeCell ref="R93:S93"/>
    <mergeCell ref="R100:S100"/>
    <mergeCell ref="R109:S109"/>
    <mergeCell ref="R110:S110"/>
    <mergeCell ref="X97:X99"/>
    <mergeCell ref="R61:S61"/>
    <mergeCell ref="W70:W71"/>
    <mergeCell ref="X70:X71"/>
    <mergeCell ref="R57:S57"/>
    <mergeCell ref="R67:S67"/>
    <mergeCell ref="X62:X63"/>
    <mergeCell ref="Y97:Y99"/>
    <mergeCell ref="I11:J13"/>
    <mergeCell ref="J45:J46"/>
    <mergeCell ref="R11:S13"/>
    <mergeCell ref="W47:W48"/>
    <mergeCell ref="W62:W63"/>
    <mergeCell ref="W97:W99"/>
    <mergeCell ref="K29:K31"/>
    <mergeCell ref="L29:L31"/>
    <mergeCell ref="O97:O99"/>
    <mergeCell ref="P97:P99"/>
    <mergeCell ref="N97:N99"/>
    <mergeCell ref="W55:W56"/>
    <mergeCell ref="X47:X48"/>
    <mergeCell ref="X55:X56"/>
    <mergeCell ref="X29:X31"/>
    <mergeCell ref="Y9:Y13"/>
    <mergeCell ref="U11:U13"/>
    <mergeCell ref="T11:T13"/>
    <mergeCell ref="V11:V13"/>
    <mergeCell ref="W11:W13"/>
    <mergeCell ref="T9:X10"/>
    <mergeCell ref="X11:X13"/>
    <mergeCell ref="R16:S16"/>
    <mergeCell ref="A14:F14"/>
    <mergeCell ref="G1:S1"/>
    <mergeCell ref="A7:S7"/>
    <mergeCell ref="A11:F13"/>
    <mergeCell ref="A6:X6"/>
    <mergeCell ref="K9:S10"/>
    <mergeCell ref="G11:G13"/>
    <mergeCell ref="H11:H13"/>
    <mergeCell ref="K11:O13"/>
    <mergeCell ref="P11:P13"/>
    <mergeCell ref="Q11:Q13"/>
    <mergeCell ref="B45:B46"/>
    <mergeCell ref="C45:C46"/>
    <mergeCell ref="D45:D46"/>
    <mergeCell ref="E45:E46"/>
    <mergeCell ref="Y29:Y30"/>
    <mergeCell ref="G45:G46"/>
    <mergeCell ref="I45:I46"/>
    <mergeCell ref="F45:F46"/>
    <mergeCell ref="R32:S32"/>
    <mergeCell ref="R40:S40"/>
    <mergeCell ref="W29:W31"/>
    <mergeCell ref="P62:P63"/>
    <mergeCell ref="A202:S202"/>
    <mergeCell ref="K62:K63"/>
    <mergeCell ref="L62:L63"/>
    <mergeCell ref="M62:M63"/>
    <mergeCell ref="N62:N63"/>
    <mergeCell ref="O62:O63"/>
    <mergeCell ref="K97:K99"/>
    <mergeCell ref="L97:L99"/>
    <mergeCell ref="M97:M99"/>
    <mergeCell ref="A195:F195"/>
    <mergeCell ref="A185:F185"/>
    <mergeCell ref="A196:F196"/>
    <mergeCell ref="R85:S85"/>
    <mergeCell ref="R77:S77"/>
    <mergeCell ref="R74:S74"/>
  </mergeCells>
  <pageMargins left="0.25" right="0.2" top="0.75" bottom="0.75" header="0" footer="0"/>
  <pageSetup paperSize="10000" scale="54" fitToHeight="0" orientation="landscape" r:id="rId1"/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2EFD9"/>
  </sheetPr>
  <dimension ref="A1:AC327"/>
  <sheetViews>
    <sheetView tabSelected="1" topLeftCell="B1" zoomScale="70" zoomScaleNormal="70" workbookViewId="0">
      <pane xSplit="7" ySplit="9" topLeftCell="I124" activePane="bottomRight" state="frozen"/>
      <selection activeCell="B1" sqref="B1"/>
      <selection pane="topRight" activeCell="I1" sqref="I1"/>
      <selection pane="bottomLeft" activeCell="B10" sqref="B10"/>
      <selection pane="bottomRight" activeCell="J128" sqref="J128"/>
    </sheetView>
  </sheetViews>
  <sheetFormatPr defaultColWidth="12.625" defaultRowHeight="15" customHeight="1" x14ac:dyDescent="0.2"/>
  <cols>
    <col min="1" max="1" width="2.625" customWidth="1"/>
    <col min="2" max="2" width="2.75" customWidth="1"/>
    <col min="3" max="3" width="3.375" customWidth="1"/>
    <col min="4" max="4" width="3.25" style="363" customWidth="1"/>
    <col min="5" max="5" width="5.125" customWidth="1"/>
    <col min="6" max="6" width="3.25" customWidth="1"/>
    <col min="7" max="7" width="30" customWidth="1"/>
    <col min="8" max="8" width="29.75" customWidth="1"/>
    <col min="9" max="9" width="21.625" customWidth="1"/>
    <col min="10" max="10" width="9.125" customWidth="1"/>
    <col min="11" max="11" width="11.875" style="147" customWidth="1"/>
    <col min="12" max="12" width="19.75" customWidth="1"/>
    <col min="13" max="13" width="11.875" customWidth="1"/>
    <col min="14" max="14" width="13.75" customWidth="1"/>
    <col min="15" max="15" width="8.75" customWidth="1"/>
    <col min="16" max="16" width="10.875" style="147" customWidth="1"/>
    <col min="17" max="17" width="18.5" customWidth="1"/>
    <col min="18" max="18" width="15.25" customWidth="1"/>
    <col min="19" max="29" width="7.625" customWidth="1"/>
  </cols>
  <sheetData>
    <row r="1" spans="2:29" ht="21" x14ac:dyDescent="0.25">
      <c r="B1" s="501" t="s">
        <v>17</v>
      </c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2:29" ht="21" x14ac:dyDescent="0.25">
      <c r="B2" s="501" t="s">
        <v>18</v>
      </c>
      <c r="C2" s="502"/>
      <c r="D2" s="502"/>
      <c r="E2" s="502"/>
      <c r="F2" s="502"/>
      <c r="G2" s="502"/>
      <c r="H2" s="502"/>
      <c r="I2" s="502"/>
      <c r="J2" s="502"/>
      <c r="K2" s="502"/>
      <c r="L2" s="502"/>
      <c r="M2" s="502"/>
      <c r="N2" s="502"/>
      <c r="O2" s="502"/>
      <c r="P2" s="502"/>
      <c r="Q2" s="502"/>
      <c r="R2" s="502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2:29" ht="21" x14ac:dyDescent="0.25">
      <c r="B3" s="503" t="s">
        <v>19</v>
      </c>
      <c r="C3" s="504"/>
      <c r="D3" s="504"/>
      <c r="E3" s="504"/>
      <c r="F3" s="504"/>
      <c r="G3" s="504"/>
      <c r="H3" s="504"/>
      <c r="I3" s="504"/>
      <c r="J3" s="504"/>
      <c r="K3" s="504"/>
      <c r="L3" s="504"/>
      <c r="M3" s="504"/>
      <c r="N3" s="504"/>
      <c r="O3" s="504"/>
      <c r="P3" s="504"/>
      <c r="Q3" s="504"/>
      <c r="R3" s="504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2:29" x14ac:dyDescent="0.25">
      <c r="B4" s="4"/>
      <c r="C4" s="2"/>
      <c r="D4" s="17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2:29" ht="15.75" x14ac:dyDescent="0.25">
      <c r="B5" s="505" t="s">
        <v>554</v>
      </c>
      <c r="C5" s="506"/>
      <c r="D5" s="506"/>
      <c r="E5" s="506"/>
      <c r="F5" s="506"/>
      <c r="G5" s="506"/>
      <c r="H5" s="506"/>
      <c r="I5" s="5"/>
      <c r="J5" s="5"/>
      <c r="K5" s="148"/>
      <c r="L5" s="5"/>
      <c r="M5" s="5"/>
      <c r="N5" s="5"/>
      <c r="O5" s="5"/>
      <c r="P5" s="148"/>
      <c r="Q5" s="5"/>
      <c r="R5" s="5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2:29" ht="16.5" thickBot="1" x14ac:dyDescent="0.3">
      <c r="B6" s="505" t="s">
        <v>553</v>
      </c>
      <c r="C6" s="506"/>
      <c r="D6" s="506"/>
      <c r="E6" s="506"/>
      <c r="F6" s="506"/>
      <c r="G6" s="506"/>
      <c r="H6" s="5"/>
      <c r="I6" s="5"/>
      <c r="J6" s="5"/>
      <c r="K6" s="148"/>
      <c r="L6" s="13"/>
      <c r="M6" s="5"/>
      <c r="N6" s="5"/>
      <c r="O6" s="5"/>
      <c r="P6" s="148"/>
      <c r="Q6" s="5"/>
      <c r="R6" s="5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2:29" ht="16.5" thickTop="1" x14ac:dyDescent="0.25">
      <c r="B7" s="494" t="s">
        <v>0</v>
      </c>
      <c r="C7" s="489"/>
      <c r="D7" s="489"/>
      <c r="E7" s="489"/>
      <c r="F7" s="489"/>
      <c r="G7" s="497" t="s">
        <v>20</v>
      </c>
      <c r="H7" s="488" t="s">
        <v>21</v>
      </c>
      <c r="I7" s="488" t="s">
        <v>22</v>
      </c>
      <c r="J7" s="489"/>
      <c r="K7" s="489"/>
      <c r="L7" s="489"/>
      <c r="M7" s="489"/>
      <c r="N7" s="499" t="s">
        <v>23</v>
      </c>
      <c r="O7" s="488" t="s">
        <v>24</v>
      </c>
      <c r="P7" s="488"/>
      <c r="Q7" s="489"/>
      <c r="R7" s="490" t="s">
        <v>3</v>
      </c>
      <c r="S7" s="1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2:29" ht="47.25" customHeight="1" x14ac:dyDescent="0.25">
      <c r="B8" s="495"/>
      <c r="C8" s="496"/>
      <c r="D8" s="496"/>
      <c r="E8" s="496"/>
      <c r="F8" s="496"/>
      <c r="G8" s="498"/>
      <c r="H8" s="496"/>
      <c r="I8" s="6" t="s">
        <v>25</v>
      </c>
      <c r="J8" s="468" t="s">
        <v>26</v>
      </c>
      <c r="K8" s="469"/>
      <c r="L8" s="6" t="s">
        <v>27</v>
      </c>
      <c r="M8" s="6" t="s">
        <v>28</v>
      </c>
      <c r="N8" s="500"/>
      <c r="O8" s="468" t="s">
        <v>26</v>
      </c>
      <c r="P8" s="469"/>
      <c r="Q8" s="6" t="s">
        <v>27</v>
      </c>
      <c r="R8" s="491"/>
      <c r="S8" s="1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2:29" ht="15.75" x14ac:dyDescent="0.25">
      <c r="B9" s="492">
        <v>1</v>
      </c>
      <c r="C9" s="493"/>
      <c r="D9" s="493"/>
      <c r="E9" s="493"/>
      <c r="F9" s="493"/>
      <c r="G9" s="7">
        <v>2</v>
      </c>
      <c r="H9" s="7">
        <v>3</v>
      </c>
      <c r="I9" s="7">
        <v>4</v>
      </c>
      <c r="J9" s="470">
        <v>5</v>
      </c>
      <c r="K9" s="471"/>
      <c r="L9" s="7">
        <v>6</v>
      </c>
      <c r="M9" s="7">
        <v>7</v>
      </c>
      <c r="N9" s="7">
        <v>8</v>
      </c>
      <c r="O9" s="470">
        <v>9</v>
      </c>
      <c r="P9" s="471"/>
      <c r="Q9" s="7">
        <v>10</v>
      </c>
      <c r="R9" s="8">
        <v>11</v>
      </c>
      <c r="S9" s="2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2:29" s="246" customFormat="1" ht="68.25" customHeight="1" x14ac:dyDescent="0.2">
      <c r="B10" s="320">
        <v>2</v>
      </c>
      <c r="C10" s="150"/>
      <c r="D10" s="321"/>
      <c r="E10" s="150"/>
      <c r="F10" s="150"/>
      <c r="G10" s="233" t="s">
        <v>570</v>
      </c>
      <c r="H10" s="149"/>
      <c r="I10" s="149"/>
      <c r="J10" s="288"/>
      <c r="K10" s="289"/>
      <c r="L10" s="151">
        <f>L11</f>
        <v>11176939538</v>
      </c>
      <c r="M10" s="149"/>
      <c r="N10" s="149"/>
      <c r="O10" s="288"/>
      <c r="P10" s="289"/>
      <c r="Q10" s="151">
        <f>+Q11</f>
        <v>11463625219.200001</v>
      </c>
      <c r="R10" s="295" t="s">
        <v>555</v>
      </c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</row>
    <row r="11" spans="2:29" s="153" customFormat="1" ht="36" customHeight="1" x14ac:dyDescent="0.25">
      <c r="B11" s="322">
        <v>2</v>
      </c>
      <c r="C11" s="323" t="s">
        <v>16</v>
      </c>
      <c r="D11" s="324"/>
      <c r="E11" s="155"/>
      <c r="F11" s="155"/>
      <c r="G11" s="315" t="s">
        <v>569</v>
      </c>
      <c r="H11" s="154"/>
      <c r="I11" s="293" t="s">
        <v>576</v>
      </c>
      <c r="J11" s="219"/>
      <c r="K11" s="220"/>
      <c r="L11" s="156">
        <f>L12+L61+L83+L86</f>
        <v>11176939538</v>
      </c>
      <c r="M11" s="156"/>
      <c r="N11" s="156"/>
      <c r="O11" s="286"/>
      <c r="P11" s="287"/>
      <c r="Q11" s="156">
        <f>Q12+Q61+Q83+Q86</f>
        <v>11463625219.200001</v>
      </c>
      <c r="R11" s="295" t="s">
        <v>555</v>
      </c>
      <c r="S11" s="157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</row>
    <row r="12" spans="2:29" s="153" customFormat="1" ht="58.5" customHeight="1" x14ac:dyDescent="0.25">
      <c r="B12" s="571" t="s">
        <v>225</v>
      </c>
      <c r="C12" s="572" t="s">
        <v>16</v>
      </c>
      <c r="D12" s="573" t="s">
        <v>4</v>
      </c>
      <c r="E12" s="574"/>
      <c r="F12" s="326"/>
      <c r="G12" s="160" t="s">
        <v>30</v>
      </c>
      <c r="H12" s="160" t="s">
        <v>243</v>
      </c>
      <c r="I12" s="293" t="s">
        <v>576</v>
      </c>
      <c r="J12" s="476">
        <v>1</v>
      </c>
      <c r="K12" s="477"/>
      <c r="L12" s="161">
        <f>L13+L20+L26+L28+L32+L40+L48+L55</f>
        <v>9790726827</v>
      </c>
      <c r="M12" s="159"/>
      <c r="N12" s="162"/>
      <c r="O12" s="476">
        <v>1</v>
      </c>
      <c r="P12" s="477"/>
      <c r="Q12" s="161">
        <f>Q13+Q20+Q26+Q28+Q32+Q40+Q48+Q55</f>
        <v>10747736853.700001</v>
      </c>
      <c r="R12" s="295" t="s">
        <v>555</v>
      </c>
      <c r="S12" s="157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</row>
    <row r="13" spans="2:29" s="165" customFormat="1" ht="63.75" customHeight="1" x14ac:dyDescent="0.25">
      <c r="B13" s="520" t="s">
        <v>225</v>
      </c>
      <c r="C13" s="522" t="s">
        <v>16</v>
      </c>
      <c r="D13" s="524" t="s">
        <v>4</v>
      </c>
      <c r="E13" s="526" t="s">
        <v>225</v>
      </c>
      <c r="F13" s="528" t="s">
        <v>4</v>
      </c>
      <c r="G13" s="478" t="s">
        <v>263</v>
      </c>
      <c r="H13" s="163" t="s">
        <v>557</v>
      </c>
      <c r="I13" s="293" t="s">
        <v>576</v>
      </c>
      <c r="J13" s="472">
        <v>1</v>
      </c>
      <c r="K13" s="473"/>
      <c r="L13" s="466">
        <f>SUM(L15:L19)</f>
        <v>373605408</v>
      </c>
      <c r="M13" s="462"/>
      <c r="N13" s="464"/>
      <c r="O13" s="472">
        <v>1</v>
      </c>
      <c r="P13" s="473"/>
      <c r="Q13" s="466">
        <f>SUM(Q15:Q19)</f>
        <v>410965948.80000007</v>
      </c>
      <c r="R13" s="516" t="s">
        <v>555</v>
      </c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</row>
    <row r="14" spans="2:29" s="165" customFormat="1" ht="64.5" customHeight="1" x14ac:dyDescent="0.25">
      <c r="B14" s="521"/>
      <c r="C14" s="523"/>
      <c r="D14" s="525"/>
      <c r="E14" s="527"/>
      <c r="F14" s="529"/>
      <c r="G14" s="479"/>
      <c r="H14" s="163" t="s">
        <v>556</v>
      </c>
      <c r="I14" s="293" t="s">
        <v>576</v>
      </c>
      <c r="J14" s="474">
        <v>1</v>
      </c>
      <c r="K14" s="475"/>
      <c r="L14" s="467"/>
      <c r="M14" s="463"/>
      <c r="N14" s="465"/>
      <c r="O14" s="474">
        <v>1</v>
      </c>
      <c r="P14" s="475"/>
      <c r="Q14" s="467"/>
      <c r="R14" s="517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</row>
    <row r="15" spans="2:29" s="153" customFormat="1" ht="33" customHeight="1" x14ac:dyDescent="0.25">
      <c r="B15" s="480" t="s">
        <v>225</v>
      </c>
      <c r="C15" s="482" t="s">
        <v>16</v>
      </c>
      <c r="D15" s="484">
        <v>1</v>
      </c>
      <c r="E15" s="484" t="s">
        <v>262</v>
      </c>
      <c r="F15" s="486" t="s">
        <v>4</v>
      </c>
      <c r="G15" s="530" t="s">
        <v>265</v>
      </c>
      <c r="H15" s="194" t="s">
        <v>452</v>
      </c>
      <c r="I15" s="292" t="s">
        <v>576</v>
      </c>
      <c r="J15" s="195" t="s">
        <v>33</v>
      </c>
      <c r="K15" s="196" t="s">
        <v>410</v>
      </c>
      <c r="L15" s="446">
        <v>210295050</v>
      </c>
      <c r="M15" s="167"/>
      <c r="N15" s="166"/>
      <c r="O15" s="195" t="s">
        <v>33</v>
      </c>
      <c r="P15" s="196" t="s">
        <v>410</v>
      </c>
      <c r="Q15" s="446">
        <v>231324555.00000003</v>
      </c>
      <c r="R15" s="518" t="s">
        <v>555</v>
      </c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</row>
    <row r="16" spans="2:29" s="153" customFormat="1" ht="30" x14ac:dyDescent="0.25">
      <c r="B16" s="481"/>
      <c r="C16" s="483"/>
      <c r="D16" s="485"/>
      <c r="E16" s="485"/>
      <c r="F16" s="487"/>
      <c r="G16" s="531"/>
      <c r="H16" s="194" t="s">
        <v>453</v>
      </c>
      <c r="I16" s="292" t="s">
        <v>576</v>
      </c>
      <c r="J16" s="195" t="s">
        <v>225</v>
      </c>
      <c r="K16" s="196" t="s">
        <v>410</v>
      </c>
      <c r="L16" s="445"/>
      <c r="M16" s="167"/>
      <c r="N16" s="166"/>
      <c r="O16" s="195" t="s">
        <v>225</v>
      </c>
      <c r="P16" s="196" t="s">
        <v>410</v>
      </c>
      <c r="Q16" s="445"/>
      <c r="R16" s="519"/>
      <c r="S16" s="157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</row>
    <row r="17" spans="2:29" s="246" customFormat="1" ht="37.5" customHeight="1" x14ac:dyDescent="0.2">
      <c r="B17" s="316" t="s">
        <v>225</v>
      </c>
      <c r="C17" s="197" t="s">
        <v>16</v>
      </c>
      <c r="D17" s="319" t="s">
        <v>4</v>
      </c>
      <c r="E17" s="327" t="s">
        <v>262</v>
      </c>
      <c r="F17" s="328" t="s">
        <v>12</v>
      </c>
      <c r="G17" s="198" t="s">
        <v>266</v>
      </c>
      <c r="H17" s="194" t="s">
        <v>454</v>
      </c>
      <c r="I17" s="292" t="s">
        <v>576</v>
      </c>
      <c r="J17" s="195" t="s">
        <v>455</v>
      </c>
      <c r="K17" s="196" t="s">
        <v>392</v>
      </c>
      <c r="L17" s="242">
        <v>47111975</v>
      </c>
      <c r="M17" s="243"/>
      <c r="N17" s="244"/>
      <c r="O17" s="195" t="s">
        <v>455</v>
      </c>
      <c r="P17" s="196" t="s">
        <v>392</v>
      </c>
      <c r="Q17" s="245">
        <v>51823172.500000007</v>
      </c>
      <c r="R17" s="294" t="s">
        <v>555</v>
      </c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</row>
    <row r="18" spans="2:29" s="246" customFormat="1" ht="57.75" customHeight="1" x14ac:dyDescent="0.2">
      <c r="B18" s="316" t="s">
        <v>225</v>
      </c>
      <c r="C18" s="197" t="s">
        <v>16</v>
      </c>
      <c r="D18" s="319" t="s">
        <v>4</v>
      </c>
      <c r="E18" s="319" t="s">
        <v>262</v>
      </c>
      <c r="F18" s="329" t="s">
        <v>14</v>
      </c>
      <c r="G18" s="199" t="s">
        <v>264</v>
      </c>
      <c r="H18" s="194" t="s">
        <v>451</v>
      </c>
      <c r="I18" s="292" t="s">
        <v>576</v>
      </c>
      <c r="J18" s="195" t="s">
        <v>36</v>
      </c>
      <c r="K18" s="196" t="s">
        <v>434</v>
      </c>
      <c r="L18" s="200">
        <v>21787938</v>
      </c>
      <c r="M18" s="243"/>
      <c r="N18" s="244"/>
      <c r="O18" s="195" t="s">
        <v>36</v>
      </c>
      <c r="P18" s="196" t="s">
        <v>434</v>
      </c>
      <c r="Q18" s="245">
        <v>23966731.800000001</v>
      </c>
      <c r="R18" s="294" t="s">
        <v>555</v>
      </c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</row>
    <row r="19" spans="2:29" s="246" customFormat="1" ht="39" customHeight="1" x14ac:dyDescent="0.2">
      <c r="B19" s="316" t="s">
        <v>225</v>
      </c>
      <c r="C19" s="197" t="s">
        <v>16</v>
      </c>
      <c r="D19" s="319" t="s">
        <v>4</v>
      </c>
      <c r="E19" s="319" t="s">
        <v>262</v>
      </c>
      <c r="F19" s="330" t="s">
        <v>10</v>
      </c>
      <c r="G19" s="194" t="s">
        <v>9</v>
      </c>
      <c r="H19" s="194" t="s">
        <v>456</v>
      </c>
      <c r="I19" s="292" t="s">
        <v>576</v>
      </c>
      <c r="J19" s="195" t="s">
        <v>36</v>
      </c>
      <c r="K19" s="196" t="s">
        <v>410</v>
      </c>
      <c r="L19" s="200">
        <v>94410445</v>
      </c>
      <c r="M19" s="243"/>
      <c r="N19" s="244"/>
      <c r="O19" s="195" t="s">
        <v>36</v>
      </c>
      <c r="P19" s="196" t="s">
        <v>410</v>
      </c>
      <c r="Q19" s="200">
        <v>103851489.50000001</v>
      </c>
      <c r="R19" s="294" t="s">
        <v>555</v>
      </c>
      <c r="S19" s="152"/>
      <c r="T19" s="152"/>
      <c r="U19" s="152"/>
      <c r="V19" s="152"/>
      <c r="W19" s="152"/>
      <c r="X19" s="152"/>
      <c r="Y19" s="152"/>
      <c r="Z19" s="152"/>
      <c r="AA19" s="152"/>
      <c r="AB19" s="152"/>
      <c r="AC19" s="152"/>
    </row>
    <row r="20" spans="2:29" s="249" customFormat="1" ht="54.75" customHeight="1" x14ac:dyDescent="0.2">
      <c r="B20" s="317" t="s">
        <v>225</v>
      </c>
      <c r="C20" s="177" t="s">
        <v>16</v>
      </c>
      <c r="D20" s="177" t="s">
        <v>4</v>
      </c>
      <c r="E20" s="177" t="s">
        <v>232</v>
      </c>
      <c r="F20" s="178"/>
      <c r="G20" s="177" t="s">
        <v>233</v>
      </c>
      <c r="H20" s="179" t="s">
        <v>234</v>
      </c>
      <c r="I20" s="293" t="s">
        <v>576</v>
      </c>
      <c r="J20" s="442">
        <v>1</v>
      </c>
      <c r="K20" s="443"/>
      <c r="L20" s="247">
        <f>SUM(L21:L25)</f>
        <v>6939239852</v>
      </c>
      <c r="M20" s="241"/>
      <c r="N20" s="248"/>
      <c r="O20" s="442">
        <v>1</v>
      </c>
      <c r="P20" s="443"/>
      <c r="Q20" s="247">
        <f>SUM(Q21:Q24)</f>
        <v>7611101181.2000008</v>
      </c>
      <c r="R20" s="295" t="s">
        <v>555</v>
      </c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</row>
    <row r="21" spans="2:29" s="238" customFormat="1" ht="45" x14ac:dyDescent="0.2">
      <c r="B21" s="318" t="s">
        <v>225</v>
      </c>
      <c r="C21" s="178" t="s">
        <v>16</v>
      </c>
      <c r="D21" s="178" t="s">
        <v>4</v>
      </c>
      <c r="E21" s="178" t="s">
        <v>232</v>
      </c>
      <c r="F21" s="178" t="s">
        <v>4</v>
      </c>
      <c r="G21" s="178" t="s">
        <v>5</v>
      </c>
      <c r="H21" s="194" t="s">
        <v>408</v>
      </c>
      <c r="I21" s="292" t="s">
        <v>576</v>
      </c>
      <c r="J21" s="195" t="s">
        <v>409</v>
      </c>
      <c r="K21" s="201" t="s">
        <v>410</v>
      </c>
      <c r="L21" s="200">
        <v>6676029000</v>
      </c>
      <c r="M21" s="243"/>
      <c r="N21" s="244"/>
      <c r="O21" s="195" t="s">
        <v>409</v>
      </c>
      <c r="P21" s="201" t="s">
        <v>410</v>
      </c>
      <c r="Q21" s="245">
        <v>7343631900.000001</v>
      </c>
      <c r="R21" s="294" t="s">
        <v>555</v>
      </c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</row>
    <row r="22" spans="2:29" s="238" customFormat="1" ht="69" customHeight="1" x14ac:dyDescent="0.2">
      <c r="B22" s="316" t="s">
        <v>225</v>
      </c>
      <c r="C22" s="197" t="s">
        <v>16</v>
      </c>
      <c r="D22" s="178" t="s">
        <v>4</v>
      </c>
      <c r="E22" s="197" t="s">
        <v>232</v>
      </c>
      <c r="F22" s="202" t="s">
        <v>13</v>
      </c>
      <c r="G22" s="202" t="s">
        <v>235</v>
      </c>
      <c r="H22" s="194" t="s">
        <v>411</v>
      </c>
      <c r="I22" s="292" t="s">
        <v>576</v>
      </c>
      <c r="J22" s="195" t="s">
        <v>412</v>
      </c>
      <c r="K22" s="203" t="s">
        <v>388</v>
      </c>
      <c r="L22" s="200">
        <v>234599852</v>
      </c>
      <c r="M22" s="243"/>
      <c r="N22" s="244"/>
      <c r="O22" s="195" t="s">
        <v>412</v>
      </c>
      <c r="P22" s="203" t="s">
        <v>388</v>
      </c>
      <c r="Q22" s="245">
        <v>258059837.20000002</v>
      </c>
      <c r="R22" s="294" t="s">
        <v>555</v>
      </c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</row>
    <row r="23" spans="2:29" s="238" customFormat="1" ht="39.75" customHeight="1" x14ac:dyDescent="0.2">
      <c r="B23" s="316" t="s">
        <v>225</v>
      </c>
      <c r="C23" s="197" t="s">
        <v>16</v>
      </c>
      <c r="D23" s="178" t="s">
        <v>4</v>
      </c>
      <c r="E23" s="197" t="s">
        <v>232</v>
      </c>
      <c r="F23" s="202" t="s">
        <v>12</v>
      </c>
      <c r="G23" s="204" t="s">
        <v>236</v>
      </c>
      <c r="H23" s="194" t="s">
        <v>413</v>
      </c>
      <c r="I23" s="292" t="s">
        <v>576</v>
      </c>
      <c r="J23" s="195" t="s">
        <v>412</v>
      </c>
      <c r="K23" s="203" t="s">
        <v>388</v>
      </c>
      <c r="L23" s="200">
        <v>5070670</v>
      </c>
      <c r="M23" s="243"/>
      <c r="N23" s="244"/>
      <c r="O23" s="195" t="s">
        <v>412</v>
      </c>
      <c r="P23" s="203" t="s">
        <v>388</v>
      </c>
      <c r="Q23" s="245">
        <v>5577737</v>
      </c>
      <c r="R23" s="294" t="s">
        <v>555</v>
      </c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</row>
    <row r="24" spans="2:29" s="238" customFormat="1" ht="51.75" customHeight="1" x14ac:dyDescent="0.2">
      <c r="B24" s="316" t="s">
        <v>225</v>
      </c>
      <c r="C24" s="197" t="s">
        <v>16</v>
      </c>
      <c r="D24" s="178" t="s">
        <v>4</v>
      </c>
      <c r="E24" s="197" t="s">
        <v>232</v>
      </c>
      <c r="F24" s="202" t="s">
        <v>8</v>
      </c>
      <c r="G24" s="204" t="s">
        <v>237</v>
      </c>
      <c r="H24" s="194" t="s">
        <v>414</v>
      </c>
      <c r="I24" s="292" t="s">
        <v>576</v>
      </c>
      <c r="J24" s="195" t="s">
        <v>49</v>
      </c>
      <c r="K24" s="201" t="s">
        <v>410</v>
      </c>
      <c r="L24" s="200">
        <v>3483370</v>
      </c>
      <c r="M24" s="243"/>
      <c r="N24" s="244"/>
      <c r="O24" s="195" t="s">
        <v>49</v>
      </c>
      <c r="P24" s="201" t="s">
        <v>410</v>
      </c>
      <c r="Q24" s="245">
        <v>3831707.0000000005</v>
      </c>
      <c r="R24" s="294" t="s">
        <v>555</v>
      </c>
      <c r="S24" s="152"/>
      <c r="T24" s="152"/>
      <c r="U24" s="152"/>
      <c r="V24" s="152"/>
      <c r="W24" s="152"/>
      <c r="X24" s="152"/>
      <c r="Y24" s="152"/>
      <c r="Z24" s="152"/>
      <c r="AA24" s="152"/>
      <c r="AB24" s="152"/>
      <c r="AC24" s="152"/>
    </row>
    <row r="25" spans="2:29" s="238" customFormat="1" ht="67.5" customHeight="1" x14ac:dyDescent="0.2">
      <c r="B25" s="316" t="s">
        <v>225</v>
      </c>
      <c r="C25" s="197" t="s">
        <v>16</v>
      </c>
      <c r="D25" s="178" t="s">
        <v>4</v>
      </c>
      <c r="E25" s="197" t="s">
        <v>232</v>
      </c>
      <c r="F25" s="202" t="s">
        <v>10</v>
      </c>
      <c r="G25" s="204" t="s">
        <v>238</v>
      </c>
      <c r="H25" s="194" t="s">
        <v>415</v>
      </c>
      <c r="I25" s="292" t="s">
        <v>576</v>
      </c>
      <c r="J25" s="195" t="s">
        <v>412</v>
      </c>
      <c r="K25" s="201" t="s">
        <v>410</v>
      </c>
      <c r="L25" s="200">
        <v>20056960</v>
      </c>
      <c r="M25" s="243"/>
      <c r="N25" s="244"/>
      <c r="O25" s="195" t="s">
        <v>412</v>
      </c>
      <c r="P25" s="201" t="s">
        <v>410</v>
      </c>
      <c r="Q25" s="245">
        <v>22062656</v>
      </c>
      <c r="R25" s="294" t="s">
        <v>555</v>
      </c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</row>
    <row r="26" spans="2:29" s="238" customFormat="1" ht="76.5" customHeight="1" x14ac:dyDescent="0.2">
      <c r="B26" s="316" t="s">
        <v>225</v>
      </c>
      <c r="C26" s="197" t="s">
        <v>16</v>
      </c>
      <c r="D26" s="331" t="s">
        <v>4</v>
      </c>
      <c r="E26" s="331" t="s">
        <v>229</v>
      </c>
      <c r="F26" s="332"/>
      <c r="G26" s="205" t="s">
        <v>254</v>
      </c>
      <c r="H26" s="206" t="s">
        <v>228</v>
      </c>
      <c r="I26" s="293" t="s">
        <v>576</v>
      </c>
      <c r="J26" s="442">
        <v>1</v>
      </c>
      <c r="K26" s="443"/>
      <c r="L26" s="230">
        <f>L27</f>
        <v>109933920</v>
      </c>
      <c r="M26" s="250"/>
      <c r="N26" s="237"/>
      <c r="O26" s="442">
        <v>1</v>
      </c>
      <c r="P26" s="443"/>
      <c r="Q26" s="251">
        <f>Q27</f>
        <v>120927312.00000001</v>
      </c>
      <c r="R26" s="295" t="s">
        <v>555</v>
      </c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</row>
    <row r="27" spans="2:29" s="238" customFormat="1" ht="52.5" customHeight="1" x14ac:dyDescent="0.2">
      <c r="B27" s="316" t="s">
        <v>225</v>
      </c>
      <c r="C27" s="197" t="s">
        <v>16</v>
      </c>
      <c r="D27" s="319" t="s">
        <v>4</v>
      </c>
      <c r="E27" s="319">
        <v>2.0299999999999998</v>
      </c>
      <c r="F27" s="329" t="s">
        <v>14</v>
      </c>
      <c r="G27" s="199" t="s">
        <v>257</v>
      </c>
      <c r="H27" s="194" t="s">
        <v>447</v>
      </c>
      <c r="I27" s="292" t="s">
        <v>576</v>
      </c>
      <c r="J27" s="195" t="s">
        <v>36</v>
      </c>
      <c r="K27" s="196" t="s">
        <v>388</v>
      </c>
      <c r="L27" s="200">
        <v>109933920</v>
      </c>
      <c r="M27" s="243"/>
      <c r="N27" s="244"/>
      <c r="O27" s="195" t="s">
        <v>36</v>
      </c>
      <c r="P27" s="196" t="s">
        <v>388</v>
      </c>
      <c r="Q27" s="245">
        <v>120927312.00000001</v>
      </c>
      <c r="R27" s="294" t="s">
        <v>555</v>
      </c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</row>
    <row r="28" spans="2:29" s="238" customFormat="1" ht="54" customHeight="1" x14ac:dyDescent="0.2">
      <c r="B28" s="316" t="s">
        <v>225</v>
      </c>
      <c r="C28" s="197" t="s">
        <v>16</v>
      </c>
      <c r="D28" s="333" t="s">
        <v>4</v>
      </c>
      <c r="E28" s="331" t="s">
        <v>258</v>
      </c>
      <c r="F28" s="332"/>
      <c r="G28" s="205" t="s">
        <v>259</v>
      </c>
      <c r="H28" s="206" t="s">
        <v>535</v>
      </c>
      <c r="I28" s="293" t="s">
        <v>576</v>
      </c>
      <c r="J28" s="442">
        <v>1</v>
      </c>
      <c r="K28" s="443"/>
      <c r="L28" s="230">
        <f>SUM(L29:L31)</f>
        <v>26639200</v>
      </c>
      <c r="M28" s="243"/>
      <c r="N28" s="244"/>
      <c r="O28" s="442">
        <v>1</v>
      </c>
      <c r="P28" s="443"/>
      <c r="Q28" s="251">
        <f>SUM(Q29:Q31)</f>
        <v>29303120.000000004</v>
      </c>
      <c r="R28" s="295" t="s">
        <v>555</v>
      </c>
      <c r="S28" s="152"/>
      <c r="T28" s="152"/>
      <c r="U28" s="152"/>
      <c r="V28" s="152"/>
      <c r="W28" s="152"/>
      <c r="X28" s="152"/>
      <c r="Y28" s="152"/>
      <c r="Z28" s="152"/>
      <c r="AA28" s="152"/>
      <c r="AB28" s="152"/>
      <c r="AC28" s="152"/>
    </row>
    <row r="29" spans="2:29" s="169" customFormat="1" ht="30" customHeight="1" x14ac:dyDescent="0.25">
      <c r="B29" s="447" t="s">
        <v>225</v>
      </c>
      <c r="C29" s="449" t="s">
        <v>16</v>
      </c>
      <c r="D29" s="451" t="s">
        <v>4</v>
      </c>
      <c r="E29" s="453" t="s">
        <v>258</v>
      </c>
      <c r="F29" s="455" t="s">
        <v>11</v>
      </c>
      <c r="G29" s="548" t="s">
        <v>583</v>
      </c>
      <c r="H29" s="208" t="s">
        <v>448</v>
      </c>
      <c r="I29" s="292" t="s">
        <v>576</v>
      </c>
      <c r="J29" s="209">
        <v>12</v>
      </c>
      <c r="K29" s="196" t="s">
        <v>450</v>
      </c>
      <c r="L29" s="459">
        <v>21639200</v>
      </c>
      <c r="M29" s="440"/>
      <c r="N29" s="562"/>
      <c r="O29" s="209">
        <v>12</v>
      </c>
      <c r="P29" s="196" t="s">
        <v>450</v>
      </c>
      <c r="Q29" s="446">
        <v>23803120.000000004</v>
      </c>
      <c r="R29" s="518" t="s">
        <v>555</v>
      </c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</row>
    <row r="30" spans="2:29" s="169" customFormat="1" ht="26.25" customHeight="1" x14ac:dyDescent="0.25">
      <c r="B30" s="448"/>
      <c r="C30" s="450"/>
      <c r="D30" s="452"/>
      <c r="E30" s="454"/>
      <c r="F30" s="456"/>
      <c r="G30" s="548"/>
      <c r="H30" s="208" t="s">
        <v>449</v>
      </c>
      <c r="I30" s="292" t="s">
        <v>576</v>
      </c>
      <c r="J30" s="209">
        <v>12</v>
      </c>
      <c r="K30" s="196" t="s">
        <v>450</v>
      </c>
      <c r="L30" s="460"/>
      <c r="M30" s="441"/>
      <c r="N30" s="564"/>
      <c r="O30" s="209">
        <v>12</v>
      </c>
      <c r="P30" s="196" t="s">
        <v>450</v>
      </c>
      <c r="Q30" s="445"/>
      <c r="R30" s="519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</row>
    <row r="31" spans="2:29" s="238" customFormat="1" ht="44.25" customHeight="1" x14ac:dyDescent="0.2">
      <c r="B31" s="316" t="s">
        <v>225</v>
      </c>
      <c r="C31" s="197" t="s">
        <v>16</v>
      </c>
      <c r="D31" s="325" t="s">
        <v>4</v>
      </c>
      <c r="E31" s="319" t="s">
        <v>258</v>
      </c>
      <c r="F31" s="334" t="s">
        <v>34</v>
      </c>
      <c r="G31" s="199" t="s">
        <v>582</v>
      </c>
      <c r="H31" s="194" t="s">
        <v>550</v>
      </c>
      <c r="I31" s="292" t="s">
        <v>576</v>
      </c>
      <c r="J31" s="210">
        <v>1</v>
      </c>
      <c r="K31" s="196" t="s">
        <v>431</v>
      </c>
      <c r="L31" s="200">
        <v>5000000</v>
      </c>
      <c r="M31" s="243"/>
      <c r="N31" s="244"/>
      <c r="O31" s="210">
        <v>1</v>
      </c>
      <c r="P31" s="196" t="s">
        <v>431</v>
      </c>
      <c r="Q31" s="245">
        <v>5500000</v>
      </c>
      <c r="R31" s="294" t="s">
        <v>555</v>
      </c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</row>
    <row r="32" spans="2:29" s="238" customFormat="1" ht="67.5" customHeight="1" x14ac:dyDescent="0.2">
      <c r="B32" s="316" t="s">
        <v>225</v>
      </c>
      <c r="C32" s="197" t="s">
        <v>16</v>
      </c>
      <c r="D32" s="333" t="s">
        <v>4</v>
      </c>
      <c r="E32" s="331">
        <v>2.06</v>
      </c>
      <c r="F32" s="332"/>
      <c r="G32" s="205" t="s">
        <v>227</v>
      </c>
      <c r="H32" s="206" t="s">
        <v>241</v>
      </c>
      <c r="I32" s="293" t="s">
        <v>576</v>
      </c>
      <c r="J32" s="442">
        <v>1</v>
      </c>
      <c r="K32" s="443"/>
      <c r="L32" s="230">
        <f>SUM(L33:L39)</f>
        <v>578114010</v>
      </c>
      <c r="M32" s="231"/>
      <c r="N32" s="230"/>
      <c r="O32" s="442">
        <v>1</v>
      </c>
      <c r="P32" s="443"/>
      <c r="Q32" s="230">
        <f t="shared" ref="Q32" si="0">SUM(Q33:Q39)</f>
        <v>635925411</v>
      </c>
      <c r="R32" s="295" t="s">
        <v>555</v>
      </c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</row>
    <row r="33" spans="2:29" s="238" customFormat="1" ht="48.75" customHeight="1" x14ac:dyDescent="0.2">
      <c r="B33" s="316" t="s">
        <v>225</v>
      </c>
      <c r="C33" s="197" t="s">
        <v>16</v>
      </c>
      <c r="D33" s="325" t="s">
        <v>4</v>
      </c>
      <c r="E33" s="319" t="s">
        <v>226</v>
      </c>
      <c r="F33" s="334" t="s">
        <v>4</v>
      </c>
      <c r="G33" s="199" t="s">
        <v>244</v>
      </c>
      <c r="H33" s="194" t="s">
        <v>424</v>
      </c>
      <c r="I33" s="292" t="s">
        <v>576</v>
      </c>
      <c r="J33" s="195" t="s">
        <v>425</v>
      </c>
      <c r="K33" s="196" t="s">
        <v>423</v>
      </c>
      <c r="L33" s="200">
        <v>8603100</v>
      </c>
      <c r="M33" s="243"/>
      <c r="N33" s="244"/>
      <c r="O33" s="195" t="s">
        <v>425</v>
      </c>
      <c r="P33" s="196" t="s">
        <v>423</v>
      </c>
      <c r="Q33" s="245">
        <v>9463410</v>
      </c>
      <c r="R33" s="294" t="s">
        <v>555</v>
      </c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</row>
    <row r="34" spans="2:29" s="238" customFormat="1" ht="39.75" customHeight="1" x14ac:dyDescent="0.2">
      <c r="B34" s="316" t="s">
        <v>225</v>
      </c>
      <c r="C34" s="197" t="s">
        <v>16</v>
      </c>
      <c r="D34" s="325" t="s">
        <v>4</v>
      </c>
      <c r="E34" s="319">
        <v>2.06</v>
      </c>
      <c r="F34" s="329" t="s">
        <v>11</v>
      </c>
      <c r="G34" s="199" t="s">
        <v>6</v>
      </c>
      <c r="H34" s="194" t="s">
        <v>426</v>
      </c>
      <c r="I34" s="292" t="s">
        <v>576</v>
      </c>
      <c r="J34" s="195" t="s">
        <v>29</v>
      </c>
      <c r="K34" s="196" t="s">
        <v>427</v>
      </c>
      <c r="L34" s="200">
        <v>62480000</v>
      </c>
      <c r="M34" s="243"/>
      <c r="N34" s="244"/>
      <c r="O34" s="195" t="s">
        <v>29</v>
      </c>
      <c r="P34" s="196" t="s">
        <v>427</v>
      </c>
      <c r="Q34" s="245">
        <v>68728000</v>
      </c>
      <c r="R34" s="294" t="s">
        <v>555</v>
      </c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</row>
    <row r="35" spans="2:29" s="238" customFormat="1" ht="35.25" customHeight="1" x14ac:dyDescent="0.2">
      <c r="B35" s="335" t="s">
        <v>225</v>
      </c>
      <c r="C35" s="336" t="s">
        <v>16</v>
      </c>
      <c r="D35" s="337" t="s">
        <v>4</v>
      </c>
      <c r="E35" s="338">
        <v>2.06</v>
      </c>
      <c r="F35" s="339" t="s">
        <v>12</v>
      </c>
      <c r="G35" s="211" t="s">
        <v>41</v>
      </c>
      <c r="H35" s="194" t="s">
        <v>440</v>
      </c>
      <c r="I35" s="292" t="s">
        <v>576</v>
      </c>
      <c r="J35" s="210">
        <v>12</v>
      </c>
      <c r="K35" s="196" t="s">
        <v>388</v>
      </c>
      <c r="L35" s="212">
        <v>209799820</v>
      </c>
      <c r="M35" s="243"/>
      <c r="N35" s="244"/>
      <c r="O35" s="210">
        <v>12</v>
      </c>
      <c r="P35" s="196" t="s">
        <v>388</v>
      </c>
      <c r="Q35" s="252">
        <v>230779802.00000003</v>
      </c>
      <c r="R35" s="294" t="s">
        <v>555</v>
      </c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</row>
    <row r="36" spans="2:29" s="238" customFormat="1" ht="39.75" customHeight="1" x14ac:dyDescent="0.2">
      <c r="B36" s="316" t="s">
        <v>225</v>
      </c>
      <c r="C36" s="197" t="s">
        <v>16</v>
      </c>
      <c r="D36" s="325" t="s">
        <v>4</v>
      </c>
      <c r="E36" s="319">
        <v>2.06</v>
      </c>
      <c r="F36" s="334" t="s">
        <v>8</v>
      </c>
      <c r="G36" s="199" t="s">
        <v>35</v>
      </c>
      <c r="H36" s="194" t="s">
        <v>421</v>
      </c>
      <c r="I36" s="292" t="s">
        <v>576</v>
      </c>
      <c r="J36" s="195" t="s">
        <v>422</v>
      </c>
      <c r="K36" s="196" t="s">
        <v>423</v>
      </c>
      <c r="L36" s="200">
        <v>16730650</v>
      </c>
      <c r="M36" s="243"/>
      <c r="N36" s="244"/>
      <c r="O36" s="195" t="s">
        <v>422</v>
      </c>
      <c r="P36" s="196" t="s">
        <v>423</v>
      </c>
      <c r="Q36" s="245">
        <v>18403715</v>
      </c>
      <c r="R36" s="294" t="s">
        <v>555</v>
      </c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</row>
    <row r="37" spans="2:29" s="238" customFormat="1" ht="42" customHeight="1" x14ac:dyDescent="0.2">
      <c r="B37" s="316" t="s">
        <v>225</v>
      </c>
      <c r="C37" s="197" t="s">
        <v>16</v>
      </c>
      <c r="D37" s="325" t="s">
        <v>4</v>
      </c>
      <c r="E37" s="319" t="s">
        <v>226</v>
      </c>
      <c r="F37" s="329" t="s">
        <v>14</v>
      </c>
      <c r="G37" s="199" t="s">
        <v>573</v>
      </c>
      <c r="H37" s="194" t="s">
        <v>574</v>
      </c>
      <c r="I37" s="292" t="s">
        <v>576</v>
      </c>
      <c r="J37" s="195" t="s">
        <v>399</v>
      </c>
      <c r="K37" s="196" t="s">
        <v>423</v>
      </c>
      <c r="L37" s="200">
        <v>5940000</v>
      </c>
      <c r="M37" s="243"/>
      <c r="N37" s="244"/>
      <c r="O37" s="195" t="s">
        <v>399</v>
      </c>
      <c r="P37" s="196" t="s">
        <v>423</v>
      </c>
      <c r="Q37" s="245">
        <v>6534000.0000000009</v>
      </c>
      <c r="R37" s="294" t="s">
        <v>555</v>
      </c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</row>
    <row r="38" spans="2:29" s="238" customFormat="1" ht="23.25" customHeight="1" x14ac:dyDescent="0.2">
      <c r="B38" s="316" t="s">
        <v>225</v>
      </c>
      <c r="C38" s="197" t="s">
        <v>16</v>
      </c>
      <c r="D38" s="325" t="s">
        <v>4</v>
      </c>
      <c r="E38" s="319">
        <v>2.06</v>
      </c>
      <c r="F38" s="329" t="s">
        <v>15</v>
      </c>
      <c r="G38" s="199" t="s">
        <v>246</v>
      </c>
      <c r="H38" s="194" t="s">
        <v>429</v>
      </c>
      <c r="I38" s="292" t="s">
        <v>576</v>
      </c>
      <c r="J38" s="195" t="s">
        <v>430</v>
      </c>
      <c r="K38" s="196" t="s">
        <v>431</v>
      </c>
      <c r="L38" s="200">
        <v>27200000</v>
      </c>
      <c r="M38" s="243"/>
      <c r="N38" s="244"/>
      <c r="O38" s="195" t="s">
        <v>430</v>
      </c>
      <c r="P38" s="196" t="s">
        <v>431</v>
      </c>
      <c r="Q38" s="245">
        <v>29920000.000000004</v>
      </c>
      <c r="R38" s="294" t="s">
        <v>555</v>
      </c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</row>
    <row r="39" spans="2:29" s="238" customFormat="1" ht="35.25" customHeight="1" x14ac:dyDescent="0.2">
      <c r="B39" s="316" t="s">
        <v>225</v>
      </c>
      <c r="C39" s="197" t="s">
        <v>16</v>
      </c>
      <c r="D39" s="325" t="s">
        <v>4</v>
      </c>
      <c r="E39" s="319" t="s">
        <v>226</v>
      </c>
      <c r="F39" s="334" t="s">
        <v>16</v>
      </c>
      <c r="G39" s="199" t="s">
        <v>575</v>
      </c>
      <c r="H39" s="194" t="s">
        <v>432</v>
      </c>
      <c r="I39" s="292" t="s">
        <v>576</v>
      </c>
      <c r="J39" s="195" t="s">
        <v>433</v>
      </c>
      <c r="K39" s="196" t="s">
        <v>434</v>
      </c>
      <c r="L39" s="200">
        <v>247360440</v>
      </c>
      <c r="M39" s="243"/>
      <c r="N39" s="244"/>
      <c r="O39" s="195" t="s">
        <v>433</v>
      </c>
      <c r="P39" s="196" t="s">
        <v>434</v>
      </c>
      <c r="Q39" s="245">
        <v>272096484</v>
      </c>
      <c r="R39" s="294" t="s">
        <v>555</v>
      </c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</row>
    <row r="40" spans="2:29" s="238" customFormat="1" ht="74.25" customHeight="1" x14ac:dyDescent="0.2">
      <c r="B40" s="316" t="s">
        <v>225</v>
      </c>
      <c r="C40" s="197" t="s">
        <v>16</v>
      </c>
      <c r="D40" s="333" t="s">
        <v>4</v>
      </c>
      <c r="E40" s="331" t="s">
        <v>248</v>
      </c>
      <c r="F40" s="332"/>
      <c r="G40" s="205" t="s">
        <v>333</v>
      </c>
      <c r="H40" s="206" t="s">
        <v>241</v>
      </c>
      <c r="I40" s="293" t="s">
        <v>576</v>
      </c>
      <c r="J40" s="442">
        <v>1</v>
      </c>
      <c r="K40" s="443"/>
      <c r="L40" s="230">
        <f>SUM(L41:L47)</f>
        <v>322020844</v>
      </c>
      <c r="M40" s="231"/>
      <c r="N40" s="230"/>
      <c r="O40" s="442">
        <v>1</v>
      </c>
      <c r="P40" s="443"/>
      <c r="Q40" s="231">
        <f t="shared" ref="Q40" si="1">SUM(Q41:Q47)</f>
        <v>354222928.40000004</v>
      </c>
      <c r="R40" s="295" t="s">
        <v>555</v>
      </c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</row>
    <row r="41" spans="2:29" s="169" customFormat="1" ht="30" x14ac:dyDescent="0.25">
      <c r="B41" s="316" t="s">
        <v>225</v>
      </c>
      <c r="C41" s="197" t="s">
        <v>16</v>
      </c>
      <c r="D41" s="325" t="s">
        <v>4</v>
      </c>
      <c r="E41" s="327" t="s">
        <v>248</v>
      </c>
      <c r="F41" s="330" t="s">
        <v>16</v>
      </c>
      <c r="G41" s="199" t="s">
        <v>403</v>
      </c>
      <c r="H41" s="194" t="s">
        <v>435</v>
      </c>
      <c r="I41" s="292" t="s">
        <v>576</v>
      </c>
      <c r="J41" s="195" t="s">
        <v>49</v>
      </c>
      <c r="K41" s="196" t="s">
        <v>427</v>
      </c>
      <c r="L41" s="459">
        <v>187220847</v>
      </c>
      <c r="M41" s="440"/>
      <c r="N41" s="562"/>
      <c r="O41" s="195" t="s">
        <v>49</v>
      </c>
      <c r="P41" s="196" t="s">
        <v>427</v>
      </c>
      <c r="Q41" s="434">
        <v>205942931.70000002</v>
      </c>
      <c r="R41" s="457" t="s">
        <v>555</v>
      </c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</row>
    <row r="42" spans="2:29" s="169" customFormat="1" ht="22.5" customHeight="1" x14ac:dyDescent="0.25">
      <c r="B42" s="316"/>
      <c r="C42" s="197"/>
      <c r="D42" s="325"/>
      <c r="E42" s="214"/>
      <c r="F42" s="330"/>
      <c r="G42" s="199"/>
      <c r="H42" s="194" t="s">
        <v>436</v>
      </c>
      <c r="I42" s="292" t="s">
        <v>576</v>
      </c>
      <c r="J42" s="195" t="s">
        <v>49</v>
      </c>
      <c r="K42" s="196" t="s">
        <v>427</v>
      </c>
      <c r="L42" s="549"/>
      <c r="M42" s="559"/>
      <c r="N42" s="563"/>
      <c r="O42" s="195" t="s">
        <v>49</v>
      </c>
      <c r="P42" s="196" t="s">
        <v>427</v>
      </c>
      <c r="Q42" s="435"/>
      <c r="R42" s="461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</row>
    <row r="43" spans="2:29" s="169" customFormat="1" ht="36" customHeight="1" x14ac:dyDescent="0.25">
      <c r="B43" s="316"/>
      <c r="C43" s="197"/>
      <c r="D43" s="325"/>
      <c r="E43" s="214"/>
      <c r="F43" s="330"/>
      <c r="G43" s="199"/>
      <c r="H43" s="194" t="s">
        <v>437</v>
      </c>
      <c r="I43" s="292" t="s">
        <v>576</v>
      </c>
      <c r="J43" s="195" t="s">
        <v>49</v>
      </c>
      <c r="K43" s="196" t="s">
        <v>427</v>
      </c>
      <c r="L43" s="549"/>
      <c r="M43" s="559"/>
      <c r="N43" s="563"/>
      <c r="O43" s="195" t="s">
        <v>49</v>
      </c>
      <c r="P43" s="196" t="s">
        <v>427</v>
      </c>
      <c r="Q43" s="435"/>
      <c r="R43" s="461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</row>
    <row r="44" spans="2:29" s="169" customFormat="1" ht="34.5" customHeight="1" x14ac:dyDescent="0.25">
      <c r="B44" s="316"/>
      <c r="C44" s="197"/>
      <c r="D44" s="325"/>
      <c r="E44" s="214"/>
      <c r="F44" s="330"/>
      <c r="G44" s="199"/>
      <c r="H44" s="194" t="s">
        <v>438</v>
      </c>
      <c r="I44" s="292" t="s">
        <v>576</v>
      </c>
      <c r="J44" s="195" t="s">
        <v>49</v>
      </c>
      <c r="K44" s="196" t="s">
        <v>427</v>
      </c>
      <c r="L44" s="460"/>
      <c r="M44" s="441"/>
      <c r="N44" s="564"/>
      <c r="O44" s="195" t="s">
        <v>49</v>
      </c>
      <c r="P44" s="196" t="s">
        <v>427</v>
      </c>
      <c r="Q44" s="436"/>
      <c r="R44" s="458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</row>
    <row r="45" spans="2:29" s="238" customFormat="1" ht="48.75" customHeight="1" x14ac:dyDescent="0.2">
      <c r="B45" s="316" t="s">
        <v>225</v>
      </c>
      <c r="C45" s="197" t="s">
        <v>16</v>
      </c>
      <c r="D45" s="325" t="s">
        <v>4</v>
      </c>
      <c r="E45" s="319">
        <v>2.0699999999999998</v>
      </c>
      <c r="F45" s="334">
        <v>10</v>
      </c>
      <c r="G45" s="199" t="s">
        <v>509</v>
      </c>
      <c r="H45" s="194" t="s">
        <v>510</v>
      </c>
      <c r="I45" s="292" t="s">
        <v>576</v>
      </c>
      <c r="J45" s="195" t="s">
        <v>36</v>
      </c>
      <c r="K45" s="196" t="s">
        <v>388</v>
      </c>
      <c r="L45" s="200">
        <v>47300000</v>
      </c>
      <c r="M45" s="243"/>
      <c r="N45" s="244"/>
      <c r="O45" s="195" t="s">
        <v>36</v>
      </c>
      <c r="P45" s="196" t="s">
        <v>388</v>
      </c>
      <c r="Q45" s="245">
        <v>52030000.000000007</v>
      </c>
      <c r="R45" s="294" t="s">
        <v>555</v>
      </c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</row>
    <row r="46" spans="2:29" s="238" customFormat="1" ht="50.25" customHeight="1" x14ac:dyDescent="0.2">
      <c r="B46" s="316" t="s">
        <v>225</v>
      </c>
      <c r="C46" s="197" t="s">
        <v>16</v>
      </c>
      <c r="D46" s="325" t="s">
        <v>4</v>
      </c>
      <c r="E46" s="319">
        <v>2.0699999999999998</v>
      </c>
      <c r="F46" s="334">
        <v>11</v>
      </c>
      <c r="G46" s="199" t="s">
        <v>529</v>
      </c>
      <c r="H46" s="194" t="s">
        <v>530</v>
      </c>
      <c r="I46" s="292" t="s">
        <v>576</v>
      </c>
      <c r="J46" s="195" t="s">
        <v>389</v>
      </c>
      <c r="K46" s="196" t="s">
        <v>532</v>
      </c>
      <c r="L46" s="459">
        <v>87499997</v>
      </c>
      <c r="M46" s="430"/>
      <c r="N46" s="560"/>
      <c r="O46" s="195" t="s">
        <v>389</v>
      </c>
      <c r="P46" s="196" t="s">
        <v>532</v>
      </c>
      <c r="Q46" s="446">
        <v>96249996.700000003</v>
      </c>
      <c r="R46" s="457" t="s">
        <v>555</v>
      </c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</row>
    <row r="47" spans="2:29" s="169" customFormat="1" ht="21.75" customHeight="1" x14ac:dyDescent="0.25">
      <c r="B47" s="316"/>
      <c r="C47" s="197"/>
      <c r="D47" s="325"/>
      <c r="E47" s="319"/>
      <c r="F47" s="334"/>
      <c r="G47" s="199"/>
      <c r="H47" s="194" t="s">
        <v>531</v>
      </c>
      <c r="I47" s="292" t="s">
        <v>576</v>
      </c>
      <c r="J47" s="195" t="s">
        <v>389</v>
      </c>
      <c r="K47" s="196" t="s">
        <v>532</v>
      </c>
      <c r="L47" s="460"/>
      <c r="M47" s="431"/>
      <c r="N47" s="561"/>
      <c r="O47" s="195" t="s">
        <v>389</v>
      </c>
      <c r="P47" s="196" t="s">
        <v>532</v>
      </c>
      <c r="Q47" s="445"/>
      <c r="R47" s="458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</row>
    <row r="48" spans="2:29" s="249" customFormat="1" ht="71.25" customHeight="1" x14ac:dyDescent="0.2">
      <c r="B48" s="340" t="s">
        <v>225</v>
      </c>
      <c r="C48" s="341" t="s">
        <v>16</v>
      </c>
      <c r="D48" s="331" t="s">
        <v>4</v>
      </c>
      <c r="E48" s="341">
        <v>2.08</v>
      </c>
      <c r="F48" s="341"/>
      <c r="G48" s="213" t="s">
        <v>558</v>
      </c>
      <c r="H48" s="213" t="s">
        <v>228</v>
      </c>
      <c r="I48" s="293" t="s">
        <v>576</v>
      </c>
      <c r="J48" s="442">
        <v>1</v>
      </c>
      <c r="K48" s="443"/>
      <c r="L48" s="276">
        <f>SUM(L49:L54)</f>
        <v>967621937</v>
      </c>
      <c r="M48" s="253"/>
      <c r="N48" s="254"/>
      <c r="O48" s="442">
        <v>1</v>
      </c>
      <c r="P48" s="443"/>
      <c r="Q48" s="255">
        <f>SUM(Q49:Q54)</f>
        <v>1064384130.7</v>
      </c>
      <c r="R48" s="294" t="s">
        <v>555</v>
      </c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</row>
    <row r="49" spans="2:29" s="238" customFormat="1" ht="30" x14ac:dyDescent="0.2">
      <c r="B49" s="342" t="s">
        <v>225</v>
      </c>
      <c r="C49" s="343" t="s">
        <v>16</v>
      </c>
      <c r="D49" s="344" t="s">
        <v>4</v>
      </c>
      <c r="E49" s="345" t="s">
        <v>239</v>
      </c>
      <c r="F49" s="343" t="s">
        <v>4</v>
      </c>
      <c r="G49" s="244" t="s">
        <v>7</v>
      </c>
      <c r="H49" s="244" t="s">
        <v>395</v>
      </c>
      <c r="I49" s="292" t="s">
        <v>576</v>
      </c>
      <c r="J49" s="257" t="s">
        <v>396</v>
      </c>
      <c r="K49" s="258" t="s">
        <v>397</v>
      </c>
      <c r="L49" s="245">
        <v>177164590</v>
      </c>
      <c r="M49" s="243"/>
      <c r="N49" s="244"/>
      <c r="O49" s="257" t="s">
        <v>396</v>
      </c>
      <c r="P49" s="258" t="s">
        <v>397</v>
      </c>
      <c r="Q49" s="245">
        <v>194881049.00000003</v>
      </c>
      <c r="R49" s="294" t="s">
        <v>555</v>
      </c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</row>
    <row r="50" spans="2:29" s="238" customFormat="1" ht="45" x14ac:dyDescent="0.2">
      <c r="B50" s="342" t="s">
        <v>225</v>
      </c>
      <c r="C50" s="343" t="s">
        <v>16</v>
      </c>
      <c r="D50" s="344" t="s">
        <v>4</v>
      </c>
      <c r="E50" s="345" t="s">
        <v>239</v>
      </c>
      <c r="F50" s="343" t="s">
        <v>11</v>
      </c>
      <c r="G50" s="256" t="s">
        <v>230</v>
      </c>
      <c r="H50" s="244" t="s">
        <v>398</v>
      </c>
      <c r="I50" s="292" t="s">
        <v>576</v>
      </c>
      <c r="J50" s="257" t="s">
        <v>399</v>
      </c>
      <c r="K50" s="258" t="s">
        <v>400</v>
      </c>
      <c r="L50" s="245">
        <v>166440000</v>
      </c>
      <c r="M50" s="243"/>
      <c r="N50" s="244"/>
      <c r="O50" s="257" t="s">
        <v>399</v>
      </c>
      <c r="P50" s="258" t="s">
        <v>400</v>
      </c>
      <c r="Q50" s="245">
        <v>183084000</v>
      </c>
      <c r="R50" s="294" t="s">
        <v>555</v>
      </c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</row>
    <row r="51" spans="2:29" s="238" customFormat="1" ht="30" x14ac:dyDescent="0.2">
      <c r="B51" s="342" t="s">
        <v>225</v>
      </c>
      <c r="C51" s="343" t="s">
        <v>16</v>
      </c>
      <c r="D51" s="344" t="s">
        <v>4</v>
      </c>
      <c r="E51" s="345" t="s">
        <v>239</v>
      </c>
      <c r="F51" s="343" t="s">
        <v>13</v>
      </c>
      <c r="G51" s="256" t="s">
        <v>231</v>
      </c>
      <c r="H51" s="244" t="s">
        <v>507</v>
      </c>
      <c r="I51" s="292" t="s">
        <v>576</v>
      </c>
      <c r="J51" s="257" t="s">
        <v>401</v>
      </c>
      <c r="K51" s="258" t="s">
        <v>402</v>
      </c>
      <c r="L51" s="245">
        <v>277670240</v>
      </c>
      <c r="M51" s="243"/>
      <c r="N51" s="244"/>
      <c r="O51" s="257" t="s">
        <v>401</v>
      </c>
      <c r="P51" s="258" t="s">
        <v>402</v>
      </c>
      <c r="Q51" s="245">
        <v>305437264</v>
      </c>
      <c r="R51" s="294" t="s">
        <v>555</v>
      </c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</row>
    <row r="52" spans="2:29" s="169" customFormat="1" ht="23.25" customHeight="1" x14ac:dyDescent="0.25">
      <c r="B52" s="480" t="s">
        <v>225</v>
      </c>
      <c r="C52" s="482" t="s">
        <v>16</v>
      </c>
      <c r="D52" s="552" t="s">
        <v>4</v>
      </c>
      <c r="E52" s="554">
        <v>2.08</v>
      </c>
      <c r="F52" s="484" t="s">
        <v>12</v>
      </c>
      <c r="G52" s="530" t="s">
        <v>242</v>
      </c>
      <c r="H52" s="214" t="s">
        <v>416</v>
      </c>
      <c r="I52" s="292" t="s">
        <v>576</v>
      </c>
      <c r="J52" s="215" t="s">
        <v>412</v>
      </c>
      <c r="K52" s="196" t="s">
        <v>388</v>
      </c>
      <c r="L52" s="446">
        <v>346347107</v>
      </c>
      <c r="M52" s="440"/>
      <c r="N52" s="562"/>
      <c r="O52" s="215" t="s">
        <v>412</v>
      </c>
      <c r="P52" s="196" t="s">
        <v>388</v>
      </c>
      <c r="Q52" s="446">
        <v>380981817.70000005</v>
      </c>
      <c r="R52" s="457" t="s">
        <v>555</v>
      </c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</row>
    <row r="53" spans="2:29" s="169" customFormat="1" ht="36" customHeight="1" x14ac:dyDescent="0.25">
      <c r="B53" s="550"/>
      <c r="C53" s="551"/>
      <c r="D53" s="553"/>
      <c r="E53" s="555"/>
      <c r="F53" s="556"/>
      <c r="G53" s="557"/>
      <c r="H53" s="216" t="s">
        <v>417</v>
      </c>
      <c r="I53" s="292" t="s">
        <v>576</v>
      </c>
      <c r="J53" s="215" t="s">
        <v>412</v>
      </c>
      <c r="K53" s="196" t="s">
        <v>388</v>
      </c>
      <c r="L53" s="535"/>
      <c r="M53" s="559"/>
      <c r="N53" s="563"/>
      <c r="O53" s="215" t="s">
        <v>412</v>
      </c>
      <c r="P53" s="196" t="s">
        <v>388</v>
      </c>
      <c r="Q53" s="535"/>
      <c r="R53" s="461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</row>
    <row r="54" spans="2:29" s="169" customFormat="1" ht="30" x14ac:dyDescent="0.25">
      <c r="B54" s="448"/>
      <c r="C54" s="450"/>
      <c r="D54" s="452"/>
      <c r="E54" s="454"/>
      <c r="F54" s="456"/>
      <c r="G54" s="558"/>
      <c r="H54" s="216" t="s">
        <v>418</v>
      </c>
      <c r="I54" s="292" t="s">
        <v>576</v>
      </c>
      <c r="J54" s="215" t="s">
        <v>419</v>
      </c>
      <c r="K54" s="196" t="s">
        <v>420</v>
      </c>
      <c r="L54" s="445"/>
      <c r="M54" s="441"/>
      <c r="N54" s="564"/>
      <c r="O54" s="215" t="s">
        <v>419</v>
      </c>
      <c r="P54" s="196" t="s">
        <v>420</v>
      </c>
      <c r="Q54" s="445"/>
      <c r="R54" s="458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</row>
    <row r="55" spans="2:29" s="238" customFormat="1" ht="66" customHeight="1" x14ac:dyDescent="0.2">
      <c r="B55" s="316" t="s">
        <v>225</v>
      </c>
      <c r="C55" s="197" t="s">
        <v>16</v>
      </c>
      <c r="D55" s="325" t="s">
        <v>4</v>
      </c>
      <c r="E55" s="319" t="s">
        <v>249</v>
      </c>
      <c r="F55" s="329"/>
      <c r="G55" s="205" t="s">
        <v>559</v>
      </c>
      <c r="H55" s="213" t="s">
        <v>228</v>
      </c>
      <c r="I55" s="293" t="s">
        <v>576</v>
      </c>
      <c r="J55" s="442">
        <v>1</v>
      </c>
      <c r="K55" s="443"/>
      <c r="L55" s="235">
        <f>SUM(L56:L60)</f>
        <v>473551656</v>
      </c>
      <c r="M55" s="260"/>
      <c r="N55" s="244"/>
      <c r="O55" s="442">
        <v>1</v>
      </c>
      <c r="P55" s="443"/>
      <c r="Q55" s="235">
        <f>SUM(Q56:Q60)</f>
        <v>520906821.60000002</v>
      </c>
      <c r="R55" s="294" t="s">
        <v>555</v>
      </c>
      <c r="S55" s="152"/>
      <c r="T55" s="152"/>
      <c r="U55" s="152"/>
      <c r="V55" s="152"/>
      <c r="W55" s="152"/>
      <c r="X55" s="152"/>
      <c r="Y55" s="152"/>
      <c r="Z55" s="152"/>
      <c r="AA55" s="152"/>
      <c r="AB55" s="152"/>
      <c r="AC55" s="152"/>
    </row>
    <row r="56" spans="2:29" s="169" customFormat="1" ht="66.75" customHeight="1" x14ac:dyDescent="0.25">
      <c r="B56" s="346" t="s">
        <v>225</v>
      </c>
      <c r="C56" s="347" t="s">
        <v>16</v>
      </c>
      <c r="D56" s="348" t="s">
        <v>4</v>
      </c>
      <c r="E56" s="349" t="s">
        <v>249</v>
      </c>
      <c r="F56" s="347" t="s">
        <v>11</v>
      </c>
      <c r="G56" s="170" t="s">
        <v>508</v>
      </c>
      <c r="H56" s="166" t="s">
        <v>406</v>
      </c>
      <c r="I56" s="292" t="s">
        <v>576</v>
      </c>
      <c r="J56" s="222" t="s">
        <v>407</v>
      </c>
      <c r="K56" s="223" t="s">
        <v>402</v>
      </c>
      <c r="L56" s="434">
        <v>242380740</v>
      </c>
      <c r="M56" s="440"/>
      <c r="N56" s="565"/>
      <c r="O56" s="222" t="s">
        <v>407</v>
      </c>
      <c r="P56" s="223" t="s">
        <v>402</v>
      </c>
      <c r="Q56" s="434">
        <v>266618814.00000003</v>
      </c>
      <c r="R56" s="457" t="s">
        <v>555</v>
      </c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</row>
    <row r="57" spans="2:29" s="169" customFormat="1" ht="48.75" customHeight="1" x14ac:dyDescent="0.25">
      <c r="B57" s="346"/>
      <c r="C57" s="347"/>
      <c r="D57" s="348"/>
      <c r="E57" s="350"/>
      <c r="F57" s="347"/>
      <c r="G57" s="170"/>
      <c r="H57" s="166" t="s">
        <v>442</v>
      </c>
      <c r="I57" s="292" t="s">
        <v>576</v>
      </c>
      <c r="J57" s="222" t="s">
        <v>444</v>
      </c>
      <c r="K57" s="224" t="s">
        <v>402</v>
      </c>
      <c r="L57" s="436"/>
      <c r="M57" s="441"/>
      <c r="N57" s="566"/>
      <c r="O57" s="222" t="s">
        <v>444</v>
      </c>
      <c r="P57" s="224" t="s">
        <v>402</v>
      </c>
      <c r="Q57" s="436"/>
      <c r="R57" s="458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</row>
    <row r="58" spans="2:29" s="238" customFormat="1" ht="40.5" customHeight="1" x14ac:dyDescent="0.2">
      <c r="B58" s="316" t="s">
        <v>225</v>
      </c>
      <c r="C58" s="197" t="s">
        <v>16</v>
      </c>
      <c r="D58" s="325" t="s">
        <v>4</v>
      </c>
      <c r="E58" s="319">
        <v>2.09</v>
      </c>
      <c r="F58" s="334" t="s">
        <v>14</v>
      </c>
      <c r="G58" s="199" t="s">
        <v>253</v>
      </c>
      <c r="H58" s="194" t="s">
        <v>446</v>
      </c>
      <c r="I58" s="292" t="s">
        <v>576</v>
      </c>
      <c r="J58" s="195" t="s">
        <v>36</v>
      </c>
      <c r="K58" s="196" t="s">
        <v>388</v>
      </c>
      <c r="L58" s="200">
        <v>38069600</v>
      </c>
      <c r="M58" s="260"/>
      <c r="N58" s="244"/>
      <c r="O58" s="195" t="s">
        <v>36</v>
      </c>
      <c r="P58" s="196" t="s">
        <v>388</v>
      </c>
      <c r="Q58" s="259">
        <v>41876560</v>
      </c>
      <c r="R58" s="294" t="s">
        <v>555</v>
      </c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</row>
    <row r="59" spans="2:29" s="238" customFormat="1" ht="50.25" customHeight="1" x14ac:dyDescent="0.2">
      <c r="B59" s="316" t="s">
        <v>225</v>
      </c>
      <c r="C59" s="197" t="s">
        <v>16</v>
      </c>
      <c r="D59" s="325" t="s">
        <v>4</v>
      </c>
      <c r="E59" s="319" t="s">
        <v>249</v>
      </c>
      <c r="F59" s="334" t="s">
        <v>16</v>
      </c>
      <c r="G59" s="199" t="s">
        <v>250</v>
      </c>
      <c r="H59" s="194" t="s">
        <v>441</v>
      </c>
      <c r="I59" s="292" t="s">
        <v>576</v>
      </c>
      <c r="J59" s="195" t="s">
        <v>36</v>
      </c>
      <c r="K59" s="196" t="s">
        <v>388</v>
      </c>
      <c r="L59" s="200">
        <v>124442116</v>
      </c>
      <c r="M59" s="260"/>
      <c r="N59" s="244"/>
      <c r="O59" s="195" t="s">
        <v>36</v>
      </c>
      <c r="P59" s="196" t="s">
        <v>388</v>
      </c>
      <c r="Q59" s="259">
        <v>136886327.60000002</v>
      </c>
      <c r="R59" s="294" t="s">
        <v>555</v>
      </c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</row>
    <row r="60" spans="2:29" s="238" customFormat="1" ht="53.25" customHeight="1" x14ac:dyDescent="0.2">
      <c r="B60" s="316" t="s">
        <v>225</v>
      </c>
      <c r="C60" s="197" t="s">
        <v>16</v>
      </c>
      <c r="D60" s="325" t="s">
        <v>4</v>
      </c>
      <c r="E60" s="319" t="s">
        <v>249</v>
      </c>
      <c r="F60" s="334" t="s">
        <v>33</v>
      </c>
      <c r="G60" s="199" t="s">
        <v>252</v>
      </c>
      <c r="H60" s="194" t="s">
        <v>445</v>
      </c>
      <c r="I60" s="292" t="s">
        <v>576</v>
      </c>
      <c r="J60" s="195" t="s">
        <v>534</v>
      </c>
      <c r="K60" s="196" t="s">
        <v>402</v>
      </c>
      <c r="L60" s="200">
        <v>68659200</v>
      </c>
      <c r="M60" s="260"/>
      <c r="N60" s="244"/>
      <c r="O60" s="195" t="s">
        <v>534</v>
      </c>
      <c r="P60" s="196" t="s">
        <v>402</v>
      </c>
      <c r="Q60" s="259">
        <v>75525120</v>
      </c>
      <c r="R60" s="294" t="s">
        <v>555</v>
      </c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</row>
    <row r="61" spans="2:29" s="238" customFormat="1" ht="71.25" customHeight="1" x14ac:dyDescent="0.2">
      <c r="B61" s="317" t="s">
        <v>225</v>
      </c>
      <c r="C61" s="177" t="s">
        <v>16</v>
      </c>
      <c r="D61" s="177" t="s">
        <v>13</v>
      </c>
      <c r="E61" s="177"/>
      <c r="F61" s="178"/>
      <c r="G61" s="206" t="s">
        <v>267</v>
      </c>
      <c r="H61" s="206" t="s">
        <v>268</v>
      </c>
      <c r="I61" s="293" t="s">
        <v>576</v>
      </c>
      <c r="J61" s="442">
        <v>1</v>
      </c>
      <c r="K61" s="443"/>
      <c r="L61" s="235">
        <f>L62+L73+L78</f>
        <v>1197870521</v>
      </c>
      <c r="M61" s="260"/>
      <c r="N61" s="244"/>
      <c r="O61" s="442">
        <v>1</v>
      </c>
      <c r="P61" s="443"/>
      <c r="Q61" s="235">
        <f>Q62</f>
        <v>508711956.50000006</v>
      </c>
      <c r="R61" s="294" t="s">
        <v>555</v>
      </c>
      <c r="S61" s="152"/>
      <c r="T61" s="152"/>
      <c r="U61" s="152"/>
      <c r="V61" s="152"/>
      <c r="W61" s="152"/>
      <c r="X61" s="152"/>
      <c r="Y61" s="152"/>
      <c r="Z61" s="152"/>
      <c r="AA61" s="152"/>
      <c r="AB61" s="152"/>
      <c r="AC61" s="152"/>
    </row>
    <row r="62" spans="2:29" s="238" customFormat="1" ht="124.5" customHeight="1" x14ac:dyDescent="0.2">
      <c r="B62" s="317" t="s">
        <v>225</v>
      </c>
      <c r="C62" s="177" t="s">
        <v>16</v>
      </c>
      <c r="D62" s="177" t="s">
        <v>13</v>
      </c>
      <c r="E62" s="177" t="s">
        <v>262</v>
      </c>
      <c r="F62" s="178"/>
      <c r="G62" s="206" t="s">
        <v>269</v>
      </c>
      <c r="H62" s="206" t="s">
        <v>536</v>
      </c>
      <c r="I62" s="293" t="s">
        <v>576</v>
      </c>
      <c r="J62" s="437">
        <v>1</v>
      </c>
      <c r="K62" s="429"/>
      <c r="L62" s="235">
        <f>SUM(L63:L71)</f>
        <v>462465415</v>
      </c>
      <c r="M62" s="236"/>
      <c r="N62" s="237"/>
      <c r="O62" s="437">
        <v>1</v>
      </c>
      <c r="P62" s="429"/>
      <c r="Q62" s="235">
        <f>SUM(Q63:Q72)</f>
        <v>508711956.50000006</v>
      </c>
      <c r="R62" s="294" t="s">
        <v>555</v>
      </c>
      <c r="S62" s="152"/>
      <c r="T62" s="152"/>
      <c r="U62" s="152"/>
      <c r="V62" s="152"/>
      <c r="W62" s="152"/>
      <c r="X62" s="152"/>
      <c r="Y62" s="152"/>
      <c r="Z62" s="152"/>
      <c r="AA62" s="152"/>
      <c r="AB62" s="152"/>
      <c r="AC62" s="152"/>
    </row>
    <row r="63" spans="2:29" s="238" customFormat="1" ht="33" customHeight="1" x14ac:dyDescent="0.2">
      <c r="B63" s="507" t="s">
        <v>225</v>
      </c>
      <c r="C63" s="510" t="s">
        <v>16</v>
      </c>
      <c r="D63" s="510" t="s">
        <v>13</v>
      </c>
      <c r="E63" s="513" t="s">
        <v>262</v>
      </c>
      <c r="F63" s="546" t="s">
        <v>4</v>
      </c>
      <c r="G63" s="510" t="s">
        <v>292</v>
      </c>
      <c r="H63" s="291" t="s">
        <v>475</v>
      </c>
      <c r="I63" s="292" t="s">
        <v>576</v>
      </c>
      <c r="J63" s="195" t="s">
        <v>225</v>
      </c>
      <c r="K63" s="196" t="s">
        <v>379</v>
      </c>
      <c r="L63" s="446">
        <v>187684000</v>
      </c>
      <c r="M63" s="430"/>
      <c r="N63" s="567"/>
      <c r="O63" s="195" t="s">
        <v>225</v>
      </c>
      <c r="P63" s="196" t="s">
        <v>379</v>
      </c>
      <c r="Q63" s="446">
        <v>206452400.00000003</v>
      </c>
      <c r="R63" s="457" t="s">
        <v>555</v>
      </c>
      <c r="S63" s="152"/>
      <c r="T63" s="152"/>
      <c r="U63" s="152"/>
      <c r="V63" s="152"/>
      <c r="W63" s="152"/>
      <c r="X63" s="152"/>
      <c r="Y63" s="152"/>
      <c r="Z63" s="152"/>
      <c r="AA63" s="152"/>
      <c r="AB63" s="152"/>
      <c r="AC63" s="152"/>
    </row>
    <row r="64" spans="2:29" s="238" customFormat="1" ht="33" customHeight="1" x14ac:dyDescent="0.2">
      <c r="B64" s="544"/>
      <c r="C64" s="542"/>
      <c r="D64" s="542"/>
      <c r="E64" s="545"/>
      <c r="F64" s="547"/>
      <c r="G64" s="542"/>
      <c r="H64" s="290" t="s">
        <v>141</v>
      </c>
      <c r="I64" s="292" t="s">
        <v>576</v>
      </c>
      <c r="J64" s="207" t="s">
        <v>49</v>
      </c>
      <c r="K64" s="196" t="s">
        <v>387</v>
      </c>
      <c r="L64" s="543"/>
      <c r="M64" s="431"/>
      <c r="N64" s="568"/>
      <c r="O64" s="207" t="s">
        <v>49</v>
      </c>
      <c r="P64" s="196" t="s">
        <v>387</v>
      </c>
      <c r="Q64" s="445"/>
      <c r="R64" s="458"/>
      <c r="S64" s="152"/>
      <c r="T64" s="152"/>
      <c r="U64" s="152"/>
      <c r="V64" s="152"/>
      <c r="W64" s="152"/>
      <c r="X64" s="152"/>
      <c r="Y64" s="152"/>
      <c r="Z64" s="152"/>
      <c r="AA64" s="152"/>
      <c r="AB64" s="152"/>
      <c r="AC64" s="152"/>
    </row>
    <row r="65" spans="2:29" s="238" customFormat="1" ht="40.5" customHeight="1" x14ac:dyDescent="0.2">
      <c r="B65" s="342" t="s">
        <v>225</v>
      </c>
      <c r="C65" s="343" t="s">
        <v>16</v>
      </c>
      <c r="D65" s="344" t="s">
        <v>13</v>
      </c>
      <c r="E65" s="351" t="s">
        <v>262</v>
      </c>
      <c r="F65" s="343" t="s">
        <v>11</v>
      </c>
      <c r="G65" s="256" t="s">
        <v>290</v>
      </c>
      <c r="H65" s="244" t="s">
        <v>476</v>
      </c>
      <c r="I65" s="292" t="s">
        <v>576</v>
      </c>
      <c r="J65" s="261" t="s">
        <v>477</v>
      </c>
      <c r="K65" s="262" t="s">
        <v>478</v>
      </c>
      <c r="L65" s="200">
        <v>92402215</v>
      </c>
      <c r="M65" s="260"/>
      <c r="N65" s="244"/>
      <c r="O65" s="261" t="s">
        <v>477</v>
      </c>
      <c r="P65" s="262" t="s">
        <v>478</v>
      </c>
      <c r="Q65" s="259">
        <v>101642436.50000001</v>
      </c>
      <c r="R65" s="294" t="s">
        <v>555</v>
      </c>
      <c r="S65" s="152"/>
      <c r="T65" s="152"/>
      <c r="U65" s="152"/>
      <c r="V65" s="152"/>
      <c r="W65" s="152"/>
      <c r="X65" s="152"/>
      <c r="Y65" s="152"/>
      <c r="Z65" s="152"/>
      <c r="AA65" s="152"/>
      <c r="AB65" s="152"/>
      <c r="AC65" s="152"/>
    </row>
    <row r="66" spans="2:29" s="238" customFormat="1" ht="56.25" customHeight="1" x14ac:dyDescent="0.2">
      <c r="B66" s="318" t="s">
        <v>225</v>
      </c>
      <c r="C66" s="178" t="s">
        <v>16</v>
      </c>
      <c r="D66" s="178" t="s">
        <v>13</v>
      </c>
      <c r="E66" s="176" t="s">
        <v>262</v>
      </c>
      <c r="F66" s="178" t="s">
        <v>13</v>
      </c>
      <c r="G66" s="194" t="s">
        <v>276</v>
      </c>
      <c r="H66" s="194" t="s">
        <v>460</v>
      </c>
      <c r="I66" s="292" t="s">
        <v>576</v>
      </c>
      <c r="J66" s="195" t="s">
        <v>296</v>
      </c>
      <c r="K66" s="196" t="s">
        <v>392</v>
      </c>
      <c r="L66" s="217">
        <v>26720000</v>
      </c>
      <c r="M66" s="260"/>
      <c r="N66" s="277"/>
      <c r="O66" s="195" t="s">
        <v>296</v>
      </c>
      <c r="P66" s="196" t="s">
        <v>392</v>
      </c>
      <c r="Q66" s="259">
        <v>29392000</v>
      </c>
      <c r="R66" s="294" t="s">
        <v>555</v>
      </c>
      <c r="S66" s="152"/>
      <c r="T66" s="152"/>
      <c r="U66" s="152"/>
      <c r="V66" s="152"/>
      <c r="W66" s="152"/>
      <c r="X66" s="152"/>
      <c r="Y66" s="152"/>
      <c r="Z66" s="152"/>
      <c r="AA66" s="152"/>
      <c r="AB66" s="152"/>
      <c r="AC66" s="152"/>
    </row>
    <row r="67" spans="2:29" s="238" customFormat="1" ht="33" customHeight="1" x14ac:dyDescent="0.2">
      <c r="B67" s="318" t="s">
        <v>225</v>
      </c>
      <c r="C67" s="178" t="s">
        <v>16</v>
      </c>
      <c r="D67" s="178" t="s">
        <v>13</v>
      </c>
      <c r="E67" s="176" t="s">
        <v>262</v>
      </c>
      <c r="F67" s="178" t="s">
        <v>12</v>
      </c>
      <c r="G67" s="194" t="s">
        <v>271</v>
      </c>
      <c r="H67" s="194" t="s">
        <v>457</v>
      </c>
      <c r="I67" s="292" t="s">
        <v>576</v>
      </c>
      <c r="J67" s="195" t="s">
        <v>458</v>
      </c>
      <c r="K67" s="196" t="s">
        <v>459</v>
      </c>
      <c r="L67" s="217">
        <v>80694000</v>
      </c>
      <c r="M67" s="260"/>
      <c r="N67" s="244"/>
      <c r="O67" s="195" t="s">
        <v>458</v>
      </c>
      <c r="P67" s="196" t="s">
        <v>459</v>
      </c>
      <c r="Q67" s="259">
        <v>88763400</v>
      </c>
      <c r="R67" s="294" t="s">
        <v>555</v>
      </c>
      <c r="S67" s="152"/>
      <c r="T67" s="152"/>
      <c r="U67" s="152"/>
      <c r="V67" s="152"/>
      <c r="W67" s="152"/>
      <c r="X67" s="152"/>
      <c r="Y67" s="152"/>
      <c r="Z67" s="152"/>
      <c r="AA67" s="152"/>
      <c r="AB67" s="152"/>
      <c r="AC67" s="152"/>
    </row>
    <row r="68" spans="2:29" s="238" customFormat="1" ht="33" customHeight="1" x14ac:dyDescent="0.2">
      <c r="B68" s="507" t="s">
        <v>225</v>
      </c>
      <c r="C68" s="510" t="s">
        <v>16</v>
      </c>
      <c r="D68" s="510" t="s">
        <v>13</v>
      </c>
      <c r="E68" s="513" t="s">
        <v>262</v>
      </c>
      <c r="F68" s="513" t="s">
        <v>8</v>
      </c>
      <c r="G68" s="510" t="s">
        <v>277</v>
      </c>
      <c r="H68" s="194" t="s">
        <v>461</v>
      </c>
      <c r="I68" s="292" t="s">
        <v>576</v>
      </c>
      <c r="J68" s="261" t="s">
        <v>33</v>
      </c>
      <c r="K68" s="201" t="s">
        <v>392</v>
      </c>
      <c r="L68" s="532">
        <v>23069000</v>
      </c>
      <c r="M68" s="430"/>
      <c r="N68" s="560"/>
      <c r="O68" s="195" t="s">
        <v>33</v>
      </c>
      <c r="P68" s="196" t="s">
        <v>392</v>
      </c>
      <c r="Q68" s="446">
        <v>25375900.000000004</v>
      </c>
      <c r="R68" s="457" t="s">
        <v>555</v>
      </c>
      <c r="S68" s="152"/>
      <c r="T68" s="152"/>
      <c r="U68" s="152"/>
      <c r="V68" s="152"/>
      <c r="W68" s="152"/>
      <c r="X68" s="152"/>
      <c r="Y68" s="152"/>
      <c r="Z68" s="152"/>
      <c r="AA68" s="152"/>
      <c r="AB68" s="152"/>
      <c r="AC68" s="152"/>
    </row>
    <row r="69" spans="2:29" s="238" customFormat="1" ht="49.5" customHeight="1" x14ac:dyDescent="0.2">
      <c r="B69" s="508"/>
      <c r="C69" s="511"/>
      <c r="D69" s="511"/>
      <c r="E69" s="514"/>
      <c r="F69" s="514"/>
      <c r="G69" s="511"/>
      <c r="H69" s="194" t="s">
        <v>462</v>
      </c>
      <c r="I69" s="292" t="s">
        <v>576</v>
      </c>
      <c r="J69" s="261" t="s">
        <v>33</v>
      </c>
      <c r="K69" s="201" t="s">
        <v>392</v>
      </c>
      <c r="L69" s="533"/>
      <c r="M69" s="538"/>
      <c r="N69" s="569"/>
      <c r="O69" s="195" t="s">
        <v>33</v>
      </c>
      <c r="P69" s="196" t="s">
        <v>392</v>
      </c>
      <c r="Q69" s="535"/>
      <c r="R69" s="461"/>
      <c r="S69" s="152"/>
      <c r="T69" s="152"/>
      <c r="U69" s="152"/>
      <c r="V69" s="152"/>
      <c r="W69" s="152"/>
      <c r="X69" s="152"/>
      <c r="Y69" s="152"/>
      <c r="Z69" s="152"/>
      <c r="AA69" s="152"/>
      <c r="AB69" s="152"/>
      <c r="AC69" s="152"/>
    </row>
    <row r="70" spans="2:29" s="238" customFormat="1" ht="51.75" customHeight="1" x14ac:dyDescent="0.2">
      <c r="B70" s="509"/>
      <c r="C70" s="512"/>
      <c r="D70" s="512"/>
      <c r="E70" s="515"/>
      <c r="F70" s="515"/>
      <c r="G70" s="512"/>
      <c r="H70" s="194" t="s">
        <v>463</v>
      </c>
      <c r="I70" s="292" t="s">
        <v>576</v>
      </c>
      <c r="J70" s="261" t="s">
        <v>33</v>
      </c>
      <c r="K70" s="201" t="s">
        <v>392</v>
      </c>
      <c r="L70" s="534"/>
      <c r="M70" s="431"/>
      <c r="N70" s="561"/>
      <c r="O70" s="195" t="s">
        <v>33</v>
      </c>
      <c r="P70" s="196" t="s">
        <v>392</v>
      </c>
      <c r="Q70" s="445"/>
      <c r="R70" s="458"/>
      <c r="S70" s="152"/>
      <c r="T70" s="152"/>
      <c r="U70" s="152"/>
      <c r="V70" s="152"/>
      <c r="W70" s="152"/>
      <c r="X70" s="152"/>
      <c r="Y70" s="152"/>
      <c r="Z70" s="152"/>
      <c r="AA70" s="152"/>
      <c r="AB70" s="152"/>
      <c r="AC70" s="152"/>
    </row>
    <row r="71" spans="2:29" s="238" customFormat="1" ht="49.5" customHeight="1" x14ac:dyDescent="0.2">
      <c r="B71" s="318" t="s">
        <v>225</v>
      </c>
      <c r="C71" s="178" t="s">
        <v>16</v>
      </c>
      <c r="D71" s="178" t="s">
        <v>13</v>
      </c>
      <c r="E71" s="176" t="s">
        <v>262</v>
      </c>
      <c r="F71" s="178" t="s">
        <v>14</v>
      </c>
      <c r="G71" s="194" t="s">
        <v>404</v>
      </c>
      <c r="H71" s="194" t="s">
        <v>464</v>
      </c>
      <c r="I71" s="292" t="s">
        <v>576</v>
      </c>
      <c r="J71" s="195" t="s">
        <v>108</v>
      </c>
      <c r="K71" s="196" t="s">
        <v>392</v>
      </c>
      <c r="L71" s="444">
        <v>51896200</v>
      </c>
      <c r="M71" s="430"/>
      <c r="N71" s="560"/>
      <c r="O71" s="195" t="s">
        <v>108</v>
      </c>
      <c r="P71" s="196" t="s">
        <v>392</v>
      </c>
      <c r="Q71" s="446">
        <v>57085820.000000007</v>
      </c>
      <c r="R71" s="457" t="s">
        <v>555</v>
      </c>
      <c r="S71" s="152"/>
      <c r="T71" s="152"/>
      <c r="U71" s="152"/>
      <c r="V71" s="152"/>
      <c r="W71" s="152"/>
      <c r="X71" s="152"/>
      <c r="Y71" s="152"/>
      <c r="Z71" s="152"/>
      <c r="AA71" s="152"/>
      <c r="AB71" s="152"/>
      <c r="AC71" s="152"/>
    </row>
    <row r="72" spans="2:29" s="238" customFormat="1" ht="39.75" customHeight="1" x14ac:dyDescent="0.2">
      <c r="B72" s="318"/>
      <c r="C72" s="178"/>
      <c r="D72" s="178"/>
      <c r="E72" s="176"/>
      <c r="F72" s="178"/>
      <c r="G72" s="194"/>
      <c r="H72" s="194" t="s">
        <v>465</v>
      </c>
      <c r="I72" s="292" t="s">
        <v>576</v>
      </c>
      <c r="J72" s="195" t="s">
        <v>444</v>
      </c>
      <c r="K72" s="196" t="s">
        <v>392</v>
      </c>
      <c r="L72" s="445"/>
      <c r="M72" s="431"/>
      <c r="N72" s="561"/>
      <c r="O72" s="195" t="s">
        <v>444</v>
      </c>
      <c r="P72" s="196" t="s">
        <v>392</v>
      </c>
      <c r="Q72" s="445"/>
      <c r="R72" s="458"/>
      <c r="S72" s="152"/>
      <c r="T72" s="152"/>
      <c r="U72" s="152"/>
      <c r="V72" s="152"/>
      <c r="W72" s="152"/>
      <c r="X72" s="152"/>
      <c r="Y72" s="152"/>
      <c r="Z72" s="152"/>
      <c r="AA72" s="152"/>
      <c r="AB72" s="152"/>
      <c r="AC72" s="152"/>
    </row>
    <row r="73" spans="2:29" s="238" customFormat="1" ht="57" customHeight="1" x14ac:dyDescent="0.2">
      <c r="B73" s="317" t="s">
        <v>225</v>
      </c>
      <c r="C73" s="177" t="s">
        <v>16</v>
      </c>
      <c r="D73" s="177" t="s">
        <v>13</v>
      </c>
      <c r="E73" s="218" t="s">
        <v>232</v>
      </c>
      <c r="F73" s="178"/>
      <c r="G73" s="177" t="s">
        <v>560</v>
      </c>
      <c r="H73" s="206" t="s">
        <v>536</v>
      </c>
      <c r="I73" s="293" t="s">
        <v>576</v>
      </c>
      <c r="J73" s="438">
        <v>1</v>
      </c>
      <c r="K73" s="439"/>
      <c r="L73" s="235">
        <f>SUM(L74:L77)</f>
        <v>225626550</v>
      </c>
      <c r="M73" s="236"/>
      <c r="N73" s="237"/>
      <c r="O73" s="438">
        <v>1</v>
      </c>
      <c r="P73" s="439"/>
      <c r="Q73" s="235">
        <f>SUM(Q74:Q77)</f>
        <v>248189205</v>
      </c>
      <c r="R73" s="294" t="s">
        <v>555</v>
      </c>
      <c r="S73" s="152"/>
      <c r="T73" s="152"/>
      <c r="U73" s="152"/>
      <c r="V73" s="152"/>
      <c r="W73" s="152"/>
      <c r="X73" s="152"/>
      <c r="Y73" s="152"/>
      <c r="Z73" s="152"/>
      <c r="AA73" s="152"/>
      <c r="AB73" s="152"/>
      <c r="AC73" s="152"/>
    </row>
    <row r="74" spans="2:29" s="238" customFormat="1" ht="66.75" customHeight="1" x14ac:dyDescent="0.2">
      <c r="B74" s="342" t="s">
        <v>225</v>
      </c>
      <c r="C74" s="343" t="s">
        <v>16</v>
      </c>
      <c r="D74" s="344" t="s">
        <v>13</v>
      </c>
      <c r="E74" s="351" t="s">
        <v>232</v>
      </c>
      <c r="F74" s="343" t="s">
        <v>4</v>
      </c>
      <c r="G74" s="256" t="s">
        <v>511</v>
      </c>
      <c r="H74" s="244" t="s">
        <v>512</v>
      </c>
      <c r="I74" s="292" t="s">
        <v>576</v>
      </c>
      <c r="J74" s="261" t="s">
        <v>513</v>
      </c>
      <c r="K74" s="263" t="s">
        <v>392</v>
      </c>
      <c r="L74" s="259">
        <v>50695200</v>
      </c>
      <c r="M74" s="260"/>
      <c r="N74" s="244"/>
      <c r="O74" s="261" t="s">
        <v>513</v>
      </c>
      <c r="P74" s="263" t="s">
        <v>392</v>
      </c>
      <c r="Q74" s="259">
        <v>55764720.000000007</v>
      </c>
      <c r="R74" s="294" t="s">
        <v>555</v>
      </c>
      <c r="S74" s="152"/>
      <c r="T74" s="152"/>
      <c r="U74" s="152"/>
      <c r="V74" s="152"/>
      <c r="W74" s="152"/>
      <c r="X74" s="152"/>
      <c r="Y74" s="152"/>
      <c r="Z74" s="152"/>
      <c r="AA74" s="152"/>
      <c r="AB74" s="152"/>
      <c r="AC74" s="152"/>
    </row>
    <row r="75" spans="2:29" s="238" customFormat="1" ht="33" customHeight="1" x14ac:dyDescent="0.2">
      <c r="B75" s="342" t="s">
        <v>225</v>
      </c>
      <c r="C75" s="343" t="s">
        <v>16</v>
      </c>
      <c r="D75" s="344" t="s">
        <v>13</v>
      </c>
      <c r="E75" s="351" t="s">
        <v>232</v>
      </c>
      <c r="F75" s="343" t="s">
        <v>11</v>
      </c>
      <c r="G75" s="256" t="s">
        <v>514</v>
      </c>
      <c r="H75" s="244" t="s">
        <v>515</v>
      </c>
      <c r="I75" s="292" t="s">
        <v>576</v>
      </c>
      <c r="J75" s="261" t="s">
        <v>33</v>
      </c>
      <c r="K75" s="264" t="s">
        <v>392</v>
      </c>
      <c r="L75" s="259">
        <v>41984500</v>
      </c>
      <c r="M75" s="260"/>
      <c r="N75" s="244"/>
      <c r="O75" s="261" t="s">
        <v>33</v>
      </c>
      <c r="P75" s="264" t="s">
        <v>392</v>
      </c>
      <c r="Q75" s="259">
        <v>46182950.000000007</v>
      </c>
      <c r="R75" s="294" t="s">
        <v>555</v>
      </c>
      <c r="S75" s="152"/>
      <c r="T75" s="152"/>
      <c r="U75" s="152"/>
      <c r="V75" s="152"/>
      <c r="W75" s="152"/>
      <c r="X75" s="152"/>
      <c r="Y75" s="152"/>
      <c r="Z75" s="152"/>
      <c r="AA75" s="152"/>
      <c r="AB75" s="152"/>
      <c r="AC75" s="152"/>
    </row>
    <row r="76" spans="2:29" s="169" customFormat="1" ht="42" customHeight="1" x14ac:dyDescent="0.25">
      <c r="B76" s="346" t="s">
        <v>225</v>
      </c>
      <c r="C76" s="347" t="s">
        <v>16</v>
      </c>
      <c r="D76" s="348" t="s">
        <v>13</v>
      </c>
      <c r="E76" s="350" t="s">
        <v>232</v>
      </c>
      <c r="F76" s="347" t="s">
        <v>13</v>
      </c>
      <c r="G76" s="170" t="s">
        <v>516</v>
      </c>
      <c r="H76" s="166" t="s">
        <v>563</v>
      </c>
      <c r="I76" s="292" t="s">
        <v>576</v>
      </c>
      <c r="J76" s="226" t="s">
        <v>491</v>
      </c>
      <c r="K76" s="227" t="s">
        <v>562</v>
      </c>
      <c r="L76" s="434">
        <v>132946850</v>
      </c>
      <c r="M76" s="440"/>
      <c r="N76" s="565"/>
      <c r="O76" s="226" t="s">
        <v>491</v>
      </c>
      <c r="P76" s="227" t="s">
        <v>562</v>
      </c>
      <c r="Q76" s="434">
        <v>146241535</v>
      </c>
      <c r="R76" s="457" t="s">
        <v>555</v>
      </c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</row>
    <row r="77" spans="2:29" s="238" customFormat="1" ht="65.25" customHeight="1" x14ac:dyDescent="0.2">
      <c r="B77" s="342"/>
      <c r="C77" s="343"/>
      <c r="D77" s="344"/>
      <c r="E77" s="351"/>
      <c r="F77" s="343"/>
      <c r="G77" s="256"/>
      <c r="H77" s="244" t="s">
        <v>564</v>
      </c>
      <c r="I77" s="292" t="s">
        <v>576</v>
      </c>
      <c r="J77" s="261" t="s">
        <v>49</v>
      </c>
      <c r="K77" s="264" t="s">
        <v>410</v>
      </c>
      <c r="L77" s="436"/>
      <c r="M77" s="441"/>
      <c r="N77" s="566"/>
      <c r="O77" s="261" t="s">
        <v>49</v>
      </c>
      <c r="P77" s="264" t="s">
        <v>410</v>
      </c>
      <c r="Q77" s="436"/>
      <c r="R77" s="458"/>
      <c r="S77" s="152"/>
      <c r="T77" s="152"/>
      <c r="U77" s="152"/>
      <c r="V77" s="152"/>
      <c r="W77" s="152"/>
      <c r="X77" s="152"/>
      <c r="Y77" s="152"/>
      <c r="Z77" s="152"/>
      <c r="AA77" s="152"/>
      <c r="AB77" s="152"/>
      <c r="AC77" s="152"/>
    </row>
    <row r="78" spans="2:29" s="238" customFormat="1" ht="88.5" customHeight="1" x14ac:dyDescent="0.2">
      <c r="B78" s="342" t="s">
        <v>225</v>
      </c>
      <c r="C78" s="343" t="s">
        <v>16</v>
      </c>
      <c r="D78" s="344" t="s">
        <v>13</v>
      </c>
      <c r="E78" s="351" t="s">
        <v>279</v>
      </c>
      <c r="F78" s="343"/>
      <c r="G78" s="265" t="s">
        <v>280</v>
      </c>
      <c r="H78" s="237" t="s">
        <v>537</v>
      </c>
      <c r="I78" s="293" t="s">
        <v>576</v>
      </c>
      <c r="J78" s="266" t="s">
        <v>538</v>
      </c>
      <c r="K78" s="267" t="s">
        <v>539</v>
      </c>
      <c r="L78" s="235">
        <f>SUM(L79:L82)</f>
        <v>509778556</v>
      </c>
      <c r="M78" s="235"/>
      <c r="N78" s="235"/>
      <c r="O78" s="266" t="s">
        <v>538</v>
      </c>
      <c r="P78" s="267" t="s">
        <v>539</v>
      </c>
      <c r="Q78" s="235">
        <f t="shared" ref="Q78" si="2">SUM(Q79:Q82)</f>
        <v>560756411.60000002</v>
      </c>
      <c r="R78" s="294" t="s">
        <v>555</v>
      </c>
      <c r="S78" s="152"/>
      <c r="T78" s="152"/>
      <c r="U78" s="152"/>
      <c r="V78" s="152"/>
      <c r="W78" s="152"/>
      <c r="X78" s="152"/>
      <c r="Y78" s="152"/>
      <c r="Z78" s="152"/>
      <c r="AA78" s="152"/>
      <c r="AB78" s="152"/>
      <c r="AC78" s="152"/>
    </row>
    <row r="79" spans="2:29" s="238" customFormat="1" ht="51" customHeight="1" x14ac:dyDescent="0.2">
      <c r="B79" s="342" t="s">
        <v>225</v>
      </c>
      <c r="C79" s="343" t="s">
        <v>16</v>
      </c>
      <c r="D79" s="344" t="s">
        <v>13</v>
      </c>
      <c r="E79" s="351" t="s">
        <v>279</v>
      </c>
      <c r="F79" s="343" t="s">
        <v>4</v>
      </c>
      <c r="G79" s="256" t="s">
        <v>281</v>
      </c>
      <c r="H79" s="244" t="s">
        <v>466</v>
      </c>
      <c r="I79" s="292" t="s">
        <v>576</v>
      </c>
      <c r="J79" s="261" t="s">
        <v>425</v>
      </c>
      <c r="K79" s="264" t="s">
        <v>393</v>
      </c>
      <c r="L79" s="259">
        <v>96104320</v>
      </c>
      <c r="M79" s="260"/>
      <c r="N79" s="244"/>
      <c r="O79" s="261" t="s">
        <v>425</v>
      </c>
      <c r="P79" s="264" t="s">
        <v>393</v>
      </c>
      <c r="Q79" s="259">
        <v>105714752.00000001</v>
      </c>
      <c r="R79" s="294" t="s">
        <v>555</v>
      </c>
      <c r="S79" s="152"/>
      <c r="T79" s="152"/>
      <c r="U79" s="152"/>
      <c r="V79" s="152"/>
      <c r="W79" s="152"/>
      <c r="X79" s="152"/>
      <c r="Y79" s="152"/>
      <c r="Z79" s="152"/>
      <c r="AA79" s="152"/>
      <c r="AB79" s="152"/>
      <c r="AC79" s="152"/>
    </row>
    <row r="80" spans="2:29" s="238" customFormat="1" ht="71.25" customHeight="1" x14ac:dyDescent="0.2">
      <c r="B80" s="342" t="s">
        <v>225</v>
      </c>
      <c r="C80" s="343" t="s">
        <v>16</v>
      </c>
      <c r="D80" s="344" t="s">
        <v>13</v>
      </c>
      <c r="E80" s="351" t="s">
        <v>279</v>
      </c>
      <c r="F80" s="343" t="s">
        <v>11</v>
      </c>
      <c r="G80" s="244" t="s">
        <v>283</v>
      </c>
      <c r="H80" s="244" t="s">
        <v>467</v>
      </c>
      <c r="I80" s="292" t="s">
        <v>576</v>
      </c>
      <c r="J80" s="261" t="s">
        <v>401</v>
      </c>
      <c r="K80" s="264" t="s">
        <v>384</v>
      </c>
      <c r="L80" s="434">
        <v>413674236</v>
      </c>
      <c r="M80" s="430"/>
      <c r="N80" s="432"/>
      <c r="O80" s="261" t="s">
        <v>401</v>
      </c>
      <c r="P80" s="264" t="s">
        <v>384</v>
      </c>
      <c r="Q80" s="434">
        <v>455041659.60000002</v>
      </c>
      <c r="R80" s="457" t="s">
        <v>555</v>
      </c>
      <c r="S80" s="152"/>
      <c r="T80" s="152"/>
      <c r="U80" s="152"/>
      <c r="V80" s="152"/>
      <c r="W80" s="152"/>
      <c r="X80" s="152"/>
      <c r="Y80" s="152"/>
      <c r="Z80" s="152"/>
      <c r="AA80" s="152"/>
      <c r="AB80" s="152"/>
      <c r="AC80" s="152"/>
    </row>
    <row r="81" spans="2:29" s="238" customFormat="1" ht="56.25" customHeight="1" x14ac:dyDescent="0.2">
      <c r="B81" s="342"/>
      <c r="C81" s="343"/>
      <c r="D81" s="344"/>
      <c r="E81" s="351"/>
      <c r="F81" s="343"/>
      <c r="G81" s="256"/>
      <c r="H81" s="244" t="s">
        <v>468</v>
      </c>
      <c r="I81" s="292" t="s">
        <v>576</v>
      </c>
      <c r="J81" s="261" t="s">
        <v>470</v>
      </c>
      <c r="K81" s="264" t="s">
        <v>471</v>
      </c>
      <c r="L81" s="435"/>
      <c r="M81" s="538"/>
      <c r="N81" s="539"/>
      <c r="O81" s="261" t="s">
        <v>470</v>
      </c>
      <c r="P81" s="264" t="s">
        <v>471</v>
      </c>
      <c r="Q81" s="435"/>
      <c r="R81" s="461"/>
      <c r="S81" s="152"/>
      <c r="T81" s="152"/>
      <c r="U81" s="152"/>
      <c r="V81" s="152"/>
      <c r="W81" s="152"/>
      <c r="X81" s="152"/>
      <c r="Y81" s="152"/>
      <c r="Z81" s="152"/>
      <c r="AA81" s="152"/>
      <c r="AB81" s="152"/>
      <c r="AC81" s="152"/>
    </row>
    <row r="82" spans="2:29" s="238" customFormat="1" ht="51.75" customHeight="1" x14ac:dyDescent="0.2">
      <c r="B82" s="342"/>
      <c r="C82" s="343"/>
      <c r="D82" s="344"/>
      <c r="E82" s="351"/>
      <c r="F82" s="343"/>
      <c r="G82" s="256"/>
      <c r="H82" s="244" t="s">
        <v>469</v>
      </c>
      <c r="I82" s="292" t="s">
        <v>576</v>
      </c>
      <c r="J82" s="261" t="s">
        <v>399</v>
      </c>
      <c r="K82" s="264" t="s">
        <v>392</v>
      </c>
      <c r="L82" s="436"/>
      <c r="M82" s="431"/>
      <c r="N82" s="433"/>
      <c r="O82" s="261" t="s">
        <v>399</v>
      </c>
      <c r="P82" s="264" t="s">
        <v>392</v>
      </c>
      <c r="Q82" s="436"/>
      <c r="R82" s="458"/>
      <c r="S82" s="152"/>
      <c r="T82" s="152"/>
      <c r="U82" s="152"/>
      <c r="V82" s="152"/>
      <c r="W82" s="152"/>
      <c r="X82" s="152"/>
      <c r="Y82" s="152"/>
      <c r="Z82" s="152"/>
      <c r="AA82" s="152"/>
      <c r="AB82" s="152"/>
      <c r="AC82" s="152"/>
    </row>
    <row r="83" spans="2:29" s="238" customFormat="1" ht="48" customHeight="1" x14ac:dyDescent="0.2">
      <c r="B83" s="352" t="s">
        <v>225</v>
      </c>
      <c r="C83" s="353" t="s">
        <v>16</v>
      </c>
      <c r="D83" s="354" t="s">
        <v>12</v>
      </c>
      <c r="E83" s="355"/>
      <c r="F83" s="353"/>
      <c r="G83" s="265" t="s">
        <v>293</v>
      </c>
      <c r="H83" s="237" t="s">
        <v>268</v>
      </c>
      <c r="I83" s="293" t="s">
        <v>576</v>
      </c>
      <c r="J83" s="428">
        <v>1</v>
      </c>
      <c r="K83" s="429"/>
      <c r="L83" s="235">
        <f>L84</f>
        <v>88342190</v>
      </c>
      <c r="M83" s="235"/>
      <c r="N83" s="235"/>
      <c r="O83" s="428">
        <v>1</v>
      </c>
      <c r="P83" s="429"/>
      <c r="Q83" s="235">
        <f t="shared" ref="Q83" si="3">Q84</f>
        <v>97176409.000000015</v>
      </c>
      <c r="R83" s="294" t="s">
        <v>555</v>
      </c>
      <c r="S83" s="152"/>
      <c r="T83" s="152"/>
      <c r="U83" s="152"/>
      <c r="V83" s="152"/>
      <c r="W83" s="152"/>
      <c r="X83" s="152"/>
      <c r="Y83" s="152"/>
      <c r="Z83" s="152"/>
      <c r="AA83" s="152"/>
      <c r="AB83" s="152"/>
      <c r="AC83" s="152"/>
    </row>
    <row r="84" spans="2:29" s="238" customFormat="1" ht="48" customHeight="1" x14ac:dyDescent="0.2">
      <c r="B84" s="352" t="s">
        <v>225</v>
      </c>
      <c r="C84" s="353" t="s">
        <v>16</v>
      </c>
      <c r="D84" s="354" t="s">
        <v>12</v>
      </c>
      <c r="E84" s="355" t="s">
        <v>232</v>
      </c>
      <c r="F84" s="353"/>
      <c r="G84" s="265" t="s">
        <v>517</v>
      </c>
      <c r="H84" s="237" t="s">
        <v>565</v>
      </c>
      <c r="I84" s="293" t="s">
        <v>576</v>
      </c>
      <c r="J84" s="266">
        <v>1</v>
      </c>
      <c r="K84" s="268" t="s">
        <v>410</v>
      </c>
      <c r="L84" s="235">
        <f>L85</f>
        <v>88342190</v>
      </c>
      <c r="M84" s="235"/>
      <c r="N84" s="235"/>
      <c r="O84" s="266">
        <v>1</v>
      </c>
      <c r="P84" s="268" t="s">
        <v>410</v>
      </c>
      <c r="Q84" s="235">
        <f t="shared" ref="Q84" si="4">Q85</f>
        <v>97176409.000000015</v>
      </c>
      <c r="R84" s="294" t="s">
        <v>555</v>
      </c>
      <c r="S84" s="152"/>
      <c r="T84" s="152"/>
      <c r="U84" s="152"/>
      <c r="V84" s="152"/>
      <c r="W84" s="152"/>
      <c r="X84" s="152"/>
      <c r="Y84" s="152"/>
      <c r="Z84" s="152"/>
      <c r="AA84" s="152"/>
      <c r="AB84" s="152"/>
      <c r="AC84" s="152"/>
    </row>
    <row r="85" spans="2:29" s="238" customFormat="1" ht="48" customHeight="1" x14ac:dyDescent="0.2">
      <c r="B85" s="342" t="s">
        <v>225</v>
      </c>
      <c r="C85" s="343" t="s">
        <v>16</v>
      </c>
      <c r="D85" s="344" t="s">
        <v>12</v>
      </c>
      <c r="E85" s="351" t="s">
        <v>232</v>
      </c>
      <c r="F85" s="343" t="s">
        <v>4</v>
      </c>
      <c r="G85" s="256" t="s">
        <v>566</v>
      </c>
      <c r="H85" s="244" t="s">
        <v>518</v>
      </c>
      <c r="I85" s="292" t="s">
        <v>576</v>
      </c>
      <c r="J85" s="261">
        <v>1</v>
      </c>
      <c r="K85" s="269" t="s">
        <v>410</v>
      </c>
      <c r="L85" s="259">
        <v>88342190</v>
      </c>
      <c r="M85" s="260"/>
      <c r="N85" s="244"/>
      <c r="O85" s="261">
        <v>1</v>
      </c>
      <c r="P85" s="269" t="s">
        <v>410</v>
      </c>
      <c r="Q85" s="259">
        <v>97176409.000000015</v>
      </c>
      <c r="R85" s="294" t="s">
        <v>555</v>
      </c>
      <c r="S85" s="152"/>
      <c r="T85" s="152"/>
      <c r="U85" s="152"/>
      <c r="V85" s="152"/>
      <c r="W85" s="152"/>
      <c r="X85" s="152"/>
      <c r="Y85" s="152"/>
      <c r="Z85" s="152"/>
      <c r="AA85" s="152"/>
      <c r="AB85" s="152"/>
      <c r="AC85" s="152"/>
    </row>
    <row r="86" spans="2:29" s="238" customFormat="1" ht="48" customHeight="1" x14ac:dyDescent="0.2">
      <c r="B86" s="352" t="s">
        <v>225</v>
      </c>
      <c r="C86" s="353" t="s">
        <v>16</v>
      </c>
      <c r="D86" s="354" t="s">
        <v>8</v>
      </c>
      <c r="E86" s="355"/>
      <c r="F86" s="353"/>
      <c r="G86" s="265" t="s">
        <v>285</v>
      </c>
      <c r="H86" s="237" t="s">
        <v>268</v>
      </c>
      <c r="I86" s="293" t="s">
        <v>576</v>
      </c>
      <c r="J86" s="428">
        <v>1</v>
      </c>
      <c r="K86" s="429"/>
      <c r="L86" s="235">
        <f>L87</f>
        <v>100000000</v>
      </c>
      <c r="M86" s="235"/>
      <c r="N86" s="235"/>
      <c r="O86" s="428">
        <v>1</v>
      </c>
      <c r="P86" s="429"/>
      <c r="Q86" s="235">
        <f t="shared" ref="Q86" si="5">Q87</f>
        <v>110000000.00000001</v>
      </c>
      <c r="R86" s="294" t="s">
        <v>555</v>
      </c>
      <c r="S86" s="152"/>
      <c r="T86" s="152"/>
      <c r="U86" s="152"/>
      <c r="V86" s="152"/>
      <c r="W86" s="152"/>
      <c r="X86" s="152"/>
      <c r="Y86" s="152"/>
      <c r="Z86" s="152"/>
      <c r="AA86" s="152"/>
      <c r="AB86" s="152"/>
      <c r="AC86" s="152"/>
    </row>
    <row r="87" spans="2:29" s="238" customFormat="1" ht="56.25" customHeight="1" x14ac:dyDescent="0.2">
      <c r="B87" s="352" t="s">
        <v>225</v>
      </c>
      <c r="C87" s="353" t="s">
        <v>16</v>
      </c>
      <c r="D87" s="354" t="s">
        <v>8</v>
      </c>
      <c r="E87" s="351"/>
      <c r="F87" s="343"/>
      <c r="G87" s="265" t="s">
        <v>284</v>
      </c>
      <c r="H87" s="237" t="s">
        <v>540</v>
      </c>
      <c r="I87" s="293" t="s">
        <v>576</v>
      </c>
      <c r="J87" s="266">
        <v>75</v>
      </c>
      <c r="K87" s="270" t="s">
        <v>474</v>
      </c>
      <c r="L87" s="235">
        <f>L88</f>
        <v>100000000</v>
      </c>
      <c r="M87" s="235"/>
      <c r="N87" s="235"/>
      <c r="O87" s="266">
        <v>75</v>
      </c>
      <c r="P87" s="270" t="s">
        <v>474</v>
      </c>
      <c r="Q87" s="235">
        <f t="shared" ref="Q87" si="6">Q88</f>
        <v>110000000.00000001</v>
      </c>
      <c r="R87" s="294" t="s">
        <v>555</v>
      </c>
      <c r="S87" s="152"/>
      <c r="T87" s="152"/>
      <c r="U87" s="152"/>
      <c r="V87" s="152"/>
      <c r="W87" s="152"/>
      <c r="X87" s="152"/>
      <c r="Y87" s="152"/>
      <c r="Z87" s="152"/>
      <c r="AA87" s="152"/>
      <c r="AB87" s="152"/>
      <c r="AC87" s="152"/>
    </row>
    <row r="88" spans="2:29" s="238" customFormat="1" ht="84" customHeight="1" x14ac:dyDescent="0.2">
      <c r="B88" s="342" t="s">
        <v>225</v>
      </c>
      <c r="C88" s="343" t="s">
        <v>16</v>
      </c>
      <c r="D88" s="344" t="s">
        <v>8</v>
      </c>
      <c r="E88" s="351" t="s">
        <v>262</v>
      </c>
      <c r="F88" s="343" t="s">
        <v>8</v>
      </c>
      <c r="G88" s="256" t="s">
        <v>289</v>
      </c>
      <c r="H88" s="244" t="s">
        <v>472</v>
      </c>
      <c r="I88" s="292" t="s">
        <v>576</v>
      </c>
      <c r="J88" s="261" t="s">
        <v>473</v>
      </c>
      <c r="K88" s="269" t="s">
        <v>474</v>
      </c>
      <c r="L88" s="259">
        <v>100000000</v>
      </c>
      <c r="M88" s="260"/>
      <c r="N88" s="244"/>
      <c r="O88" s="261" t="s">
        <v>473</v>
      </c>
      <c r="P88" s="269" t="s">
        <v>474</v>
      </c>
      <c r="Q88" s="259">
        <v>110000000.00000001</v>
      </c>
      <c r="R88" s="294" t="s">
        <v>555</v>
      </c>
      <c r="S88" s="152"/>
      <c r="T88" s="152"/>
      <c r="U88" s="152"/>
      <c r="V88" s="152"/>
      <c r="W88" s="152"/>
      <c r="X88" s="152"/>
      <c r="Y88" s="152"/>
      <c r="Z88" s="152"/>
      <c r="AA88" s="152"/>
      <c r="AB88" s="152"/>
      <c r="AC88" s="152"/>
    </row>
    <row r="89" spans="2:29" s="239" customFormat="1" ht="40.5" customHeight="1" x14ac:dyDescent="0.2">
      <c r="B89" s="356" t="s">
        <v>296</v>
      </c>
      <c r="C89" s="347"/>
      <c r="D89" s="348"/>
      <c r="E89" s="350"/>
      <c r="F89" s="347"/>
      <c r="G89" s="192" t="s">
        <v>571</v>
      </c>
      <c r="H89" s="166"/>
      <c r="I89" s="154" t="s">
        <v>576</v>
      </c>
      <c r="J89" s="226"/>
      <c r="K89" s="229"/>
      <c r="L89" s="193">
        <f>L90</f>
        <v>2690118462</v>
      </c>
      <c r="M89" s="234"/>
      <c r="N89" s="275"/>
      <c r="O89" s="225"/>
      <c r="P89" s="228"/>
      <c r="Q89" s="193">
        <f>Q90</f>
        <v>2946261441.2000003</v>
      </c>
      <c r="R89" s="240" t="s">
        <v>555</v>
      </c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</row>
    <row r="90" spans="2:29" s="239" customFormat="1" ht="57.75" customHeight="1" x14ac:dyDescent="0.2">
      <c r="B90" s="356" t="s">
        <v>296</v>
      </c>
      <c r="C90" s="357" t="s">
        <v>185</v>
      </c>
      <c r="D90" s="348"/>
      <c r="E90" s="350"/>
      <c r="F90" s="347"/>
      <c r="G90" s="192" t="s">
        <v>572</v>
      </c>
      <c r="H90" s="166"/>
      <c r="I90" s="154" t="s">
        <v>576</v>
      </c>
      <c r="J90" s="226"/>
      <c r="K90" s="229"/>
      <c r="L90" s="193">
        <f>L91+L98+L120+L124</f>
        <v>2690118462</v>
      </c>
      <c r="M90" s="193"/>
      <c r="N90" s="193"/>
      <c r="O90" s="221"/>
      <c r="P90" s="271"/>
      <c r="Q90" s="193">
        <f t="shared" ref="Q90" si="7">Q91+Q98+Q124</f>
        <v>2946261441.2000003</v>
      </c>
      <c r="R90" s="240" t="s">
        <v>555</v>
      </c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</row>
    <row r="91" spans="2:29" s="238" customFormat="1" ht="48" customHeight="1" x14ac:dyDescent="0.2">
      <c r="B91" s="352" t="s">
        <v>296</v>
      </c>
      <c r="C91" s="353" t="s">
        <v>185</v>
      </c>
      <c r="D91" s="354" t="s">
        <v>11</v>
      </c>
      <c r="E91" s="355"/>
      <c r="F91" s="353"/>
      <c r="G91" s="265" t="s">
        <v>306</v>
      </c>
      <c r="H91" s="237" t="s">
        <v>268</v>
      </c>
      <c r="I91" s="293" t="s">
        <v>576</v>
      </c>
      <c r="J91" s="540">
        <v>1</v>
      </c>
      <c r="K91" s="541"/>
      <c r="L91" s="235">
        <f>L92+L96</f>
        <v>758812672</v>
      </c>
      <c r="M91" s="235"/>
      <c r="N91" s="235"/>
      <c r="O91" s="540">
        <v>1</v>
      </c>
      <c r="P91" s="541"/>
      <c r="Q91" s="235">
        <f t="shared" ref="Q91" si="8">Q92+Q96</f>
        <v>834693939.20000005</v>
      </c>
      <c r="R91" s="294" t="s">
        <v>555</v>
      </c>
      <c r="S91" s="152"/>
      <c r="T91" s="152"/>
      <c r="U91" s="152"/>
      <c r="V91" s="152"/>
      <c r="W91" s="152"/>
      <c r="X91" s="152"/>
      <c r="Y91" s="152"/>
      <c r="Z91" s="152"/>
      <c r="AA91" s="152"/>
      <c r="AB91" s="152"/>
      <c r="AC91" s="152"/>
    </row>
    <row r="92" spans="2:29" s="238" customFormat="1" ht="48" customHeight="1" x14ac:dyDescent="0.2">
      <c r="B92" s="352" t="s">
        <v>296</v>
      </c>
      <c r="C92" s="353" t="s">
        <v>185</v>
      </c>
      <c r="D92" s="354" t="s">
        <v>11</v>
      </c>
      <c r="E92" s="355" t="s">
        <v>232</v>
      </c>
      <c r="F92" s="353"/>
      <c r="G92" s="265" t="s">
        <v>310</v>
      </c>
      <c r="H92" s="237" t="s">
        <v>544</v>
      </c>
      <c r="I92" s="293" t="s">
        <v>576</v>
      </c>
      <c r="J92" s="261">
        <v>15</v>
      </c>
      <c r="K92" s="272" t="s">
        <v>390</v>
      </c>
      <c r="L92" s="235">
        <f>SUM(L93:L94)</f>
        <v>737007972</v>
      </c>
      <c r="M92" s="235"/>
      <c r="N92" s="235"/>
      <c r="O92" s="261">
        <v>15</v>
      </c>
      <c r="P92" s="272" t="s">
        <v>390</v>
      </c>
      <c r="Q92" s="235">
        <f t="shared" ref="Q92" si="9">SUM(Q93:Q94)</f>
        <v>810708769.20000005</v>
      </c>
      <c r="R92" s="294" t="s">
        <v>555</v>
      </c>
      <c r="S92" s="152"/>
      <c r="T92" s="152"/>
      <c r="U92" s="152"/>
      <c r="V92" s="152"/>
      <c r="W92" s="152"/>
      <c r="X92" s="152"/>
      <c r="Y92" s="152"/>
      <c r="Z92" s="152"/>
      <c r="AA92" s="152"/>
      <c r="AB92" s="152"/>
      <c r="AC92" s="152"/>
    </row>
    <row r="93" spans="2:29" s="238" customFormat="1" ht="61.5" customHeight="1" x14ac:dyDescent="0.2">
      <c r="B93" s="342" t="s">
        <v>296</v>
      </c>
      <c r="C93" s="343" t="s">
        <v>185</v>
      </c>
      <c r="D93" s="344" t="s">
        <v>11</v>
      </c>
      <c r="E93" s="351" t="s">
        <v>232</v>
      </c>
      <c r="F93" s="343" t="s">
        <v>11</v>
      </c>
      <c r="G93" s="256" t="s">
        <v>313</v>
      </c>
      <c r="H93" s="244" t="s">
        <v>490</v>
      </c>
      <c r="I93" s="292" t="s">
        <v>576</v>
      </c>
      <c r="J93" s="261" t="s">
        <v>491</v>
      </c>
      <c r="K93" s="269" t="s">
        <v>384</v>
      </c>
      <c r="L93" s="259">
        <v>87557540</v>
      </c>
      <c r="M93" s="260"/>
      <c r="N93" s="244"/>
      <c r="O93" s="261" t="s">
        <v>491</v>
      </c>
      <c r="P93" s="269" t="s">
        <v>384</v>
      </c>
      <c r="Q93" s="259">
        <v>96313294.000000015</v>
      </c>
      <c r="R93" s="294" t="s">
        <v>555</v>
      </c>
      <c r="S93" s="152"/>
      <c r="T93" s="152"/>
      <c r="U93" s="152"/>
      <c r="V93" s="152"/>
      <c r="W93" s="152"/>
      <c r="X93" s="152"/>
      <c r="Y93" s="152"/>
      <c r="Z93" s="152"/>
      <c r="AA93" s="152"/>
      <c r="AB93" s="152"/>
      <c r="AC93" s="152"/>
    </row>
    <row r="94" spans="2:29" s="238" customFormat="1" ht="51.75" customHeight="1" x14ac:dyDescent="0.2">
      <c r="B94" s="342" t="s">
        <v>296</v>
      </c>
      <c r="C94" s="343" t="s">
        <v>185</v>
      </c>
      <c r="D94" s="344" t="s">
        <v>11</v>
      </c>
      <c r="E94" s="351" t="s">
        <v>232</v>
      </c>
      <c r="F94" s="343" t="s">
        <v>13</v>
      </c>
      <c r="G94" s="256" t="s">
        <v>311</v>
      </c>
      <c r="H94" s="244" t="s">
        <v>493</v>
      </c>
      <c r="I94" s="292" t="s">
        <v>576</v>
      </c>
      <c r="J94" s="261">
        <v>5</v>
      </c>
      <c r="K94" s="264" t="s">
        <v>390</v>
      </c>
      <c r="L94" s="434">
        <v>649450432</v>
      </c>
      <c r="M94" s="430"/>
      <c r="N94" s="432"/>
      <c r="O94" s="261">
        <v>5</v>
      </c>
      <c r="P94" s="264" t="s">
        <v>390</v>
      </c>
      <c r="Q94" s="434">
        <v>714395475.20000005</v>
      </c>
      <c r="R94" s="457" t="s">
        <v>555</v>
      </c>
      <c r="S94" s="152"/>
      <c r="T94" s="152"/>
      <c r="U94" s="152"/>
      <c r="V94" s="152"/>
      <c r="W94" s="152"/>
      <c r="X94" s="152"/>
      <c r="Y94" s="152"/>
      <c r="Z94" s="152"/>
      <c r="AA94" s="152"/>
      <c r="AB94" s="152"/>
      <c r="AC94" s="152"/>
    </row>
    <row r="95" spans="2:29" s="238" customFormat="1" ht="38.25" customHeight="1" x14ac:dyDescent="0.2">
      <c r="B95" s="342"/>
      <c r="C95" s="343"/>
      <c r="D95" s="344"/>
      <c r="E95" s="351"/>
      <c r="F95" s="343"/>
      <c r="G95" s="256"/>
      <c r="H95" s="244" t="s">
        <v>494</v>
      </c>
      <c r="I95" s="292" t="s">
        <v>576</v>
      </c>
      <c r="J95" s="266">
        <v>3</v>
      </c>
      <c r="K95" s="264" t="s">
        <v>390</v>
      </c>
      <c r="L95" s="436"/>
      <c r="M95" s="431"/>
      <c r="N95" s="433"/>
      <c r="O95" s="266">
        <v>3</v>
      </c>
      <c r="P95" s="264" t="s">
        <v>390</v>
      </c>
      <c r="Q95" s="436"/>
      <c r="R95" s="458"/>
      <c r="S95" s="152"/>
      <c r="T95" s="152"/>
      <c r="U95" s="152"/>
      <c r="V95" s="152"/>
      <c r="W95" s="152"/>
      <c r="X95" s="152"/>
      <c r="Y95" s="152"/>
      <c r="Z95" s="152"/>
      <c r="AA95" s="152"/>
      <c r="AB95" s="152"/>
      <c r="AC95" s="152"/>
    </row>
    <row r="96" spans="2:29" s="238" customFormat="1" ht="73.5" customHeight="1" x14ac:dyDescent="0.2">
      <c r="B96" s="352" t="s">
        <v>296</v>
      </c>
      <c r="C96" s="353" t="s">
        <v>185</v>
      </c>
      <c r="D96" s="354" t="s">
        <v>11</v>
      </c>
      <c r="E96" s="355" t="s">
        <v>229</v>
      </c>
      <c r="F96" s="353"/>
      <c r="G96" s="265" t="s">
        <v>307</v>
      </c>
      <c r="H96" s="237" t="s">
        <v>543</v>
      </c>
      <c r="I96" s="293" t="s">
        <v>576</v>
      </c>
      <c r="J96" s="266">
        <v>12</v>
      </c>
      <c r="K96" s="267" t="s">
        <v>388</v>
      </c>
      <c r="L96" s="235">
        <f>L97</f>
        <v>21804700</v>
      </c>
      <c r="M96" s="235"/>
      <c r="N96" s="235"/>
      <c r="O96" s="266">
        <v>12</v>
      </c>
      <c r="P96" s="267" t="s">
        <v>388</v>
      </c>
      <c r="Q96" s="235">
        <f t="shared" ref="Q96" si="10">Q97</f>
        <v>23985170.000000004</v>
      </c>
      <c r="R96" s="294" t="s">
        <v>555</v>
      </c>
      <c r="S96" s="152"/>
      <c r="T96" s="152"/>
      <c r="U96" s="152"/>
      <c r="V96" s="152"/>
      <c r="W96" s="152"/>
      <c r="X96" s="152"/>
      <c r="Y96" s="152"/>
      <c r="Z96" s="152"/>
      <c r="AA96" s="152"/>
      <c r="AB96" s="152"/>
      <c r="AC96" s="152"/>
    </row>
    <row r="97" spans="2:29" s="238" customFormat="1" ht="57" customHeight="1" x14ac:dyDescent="0.2">
      <c r="B97" s="342" t="s">
        <v>296</v>
      </c>
      <c r="C97" s="343" t="s">
        <v>185</v>
      </c>
      <c r="D97" s="344" t="s">
        <v>11</v>
      </c>
      <c r="E97" s="351" t="s">
        <v>229</v>
      </c>
      <c r="F97" s="343" t="s">
        <v>11</v>
      </c>
      <c r="G97" s="256" t="s">
        <v>309</v>
      </c>
      <c r="H97" s="244" t="s">
        <v>489</v>
      </c>
      <c r="I97" s="292" t="s">
        <v>576</v>
      </c>
      <c r="J97" s="261">
        <v>12</v>
      </c>
      <c r="K97" s="264" t="s">
        <v>388</v>
      </c>
      <c r="L97" s="259">
        <v>21804700</v>
      </c>
      <c r="M97" s="260"/>
      <c r="N97" s="244"/>
      <c r="O97" s="261">
        <v>12</v>
      </c>
      <c r="P97" s="264" t="s">
        <v>388</v>
      </c>
      <c r="Q97" s="259">
        <v>23985170.000000004</v>
      </c>
      <c r="R97" s="294" t="s">
        <v>555</v>
      </c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</row>
    <row r="98" spans="2:29" s="238" customFormat="1" ht="39" customHeight="1" x14ac:dyDescent="0.2">
      <c r="B98" s="352" t="s">
        <v>296</v>
      </c>
      <c r="C98" s="353" t="s">
        <v>185</v>
      </c>
      <c r="D98" s="354" t="s">
        <v>12</v>
      </c>
      <c r="E98" s="355"/>
      <c r="F98" s="353"/>
      <c r="G98" s="265" t="s">
        <v>297</v>
      </c>
      <c r="H98" s="237" t="s">
        <v>268</v>
      </c>
      <c r="I98" s="293" t="s">
        <v>576</v>
      </c>
      <c r="J98" s="428">
        <v>1</v>
      </c>
      <c r="K98" s="429"/>
      <c r="L98" s="235">
        <f>L99+L101+L108+L110</f>
        <v>1837595560</v>
      </c>
      <c r="M98" s="260"/>
      <c r="N98" s="244"/>
      <c r="O98" s="428">
        <v>1</v>
      </c>
      <c r="P98" s="429"/>
      <c r="Q98" s="235">
        <f>Q99+Q101+Q108+Q110</f>
        <v>2021355116.0000002</v>
      </c>
      <c r="R98" s="294" t="s">
        <v>555</v>
      </c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</row>
    <row r="99" spans="2:29" s="238" customFormat="1" ht="84.75" customHeight="1" x14ac:dyDescent="0.2">
      <c r="B99" s="352" t="s">
        <v>296</v>
      </c>
      <c r="C99" s="353" t="s">
        <v>185</v>
      </c>
      <c r="D99" s="344" t="s">
        <v>12</v>
      </c>
      <c r="E99" s="358" t="s">
        <v>262</v>
      </c>
      <c r="F99" s="353"/>
      <c r="G99" s="265" t="s">
        <v>567</v>
      </c>
      <c r="H99" s="237" t="s">
        <v>547</v>
      </c>
      <c r="I99" s="293" t="s">
        <v>576</v>
      </c>
      <c r="J99" s="266" t="s">
        <v>548</v>
      </c>
      <c r="K99" s="273" t="s">
        <v>549</v>
      </c>
      <c r="L99" s="235">
        <f>L100</f>
        <v>54990500</v>
      </c>
      <c r="M99" s="235"/>
      <c r="N99" s="235"/>
      <c r="O99" s="266" t="s">
        <v>548</v>
      </c>
      <c r="P99" s="273" t="s">
        <v>549</v>
      </c>
      <c r="Q99" s="235">
        <f t="shared" ref="Q99" si="11">Q100</f>
        <v>60489550.000000007</v>
      </c>
      <c r="R99" s="294" t="s">
        <v>555</v>
      </c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</row>
    <row r="100" spans="2:29" s="238" customFormat="1" ht="184.5" customHeight="1" x14ac:dyDescent="0.2">
      <c r="B100" s="342" t="s">
        <v>296</v>
      </c>
      <c r="C100" s="343" t="s">
        <v>185</v>
      </c>
      <c r="D100" s="344" t="s">
        <v>12</v>
      </c>
      <c r="E100" s="351" t="s">
        <v>262</v>
      </c>
      <c r="F100" s="343" t="s">
        <v>11</v>
      </c>
      <c r="G100" s="256" t="s">
        <v>519</v>
      </c>
      <c r="H100" s="244" t="s">
        <v>506</v>
      </c>
      <c r="I100" s="292" t="s">
        <v>576</v>
      </c>
      <c r="J100" s="261">
        <v>1</v>
      </c>
      <c r="K100" s="264" t="s">
        <v>387</v>
      </c>
      <c r="L100" s="259">
        <v>54990500</v>
      </c>
      <c r="M100" s="260"/>
      <c r="N100" s="244"/>
      <c r="O100" s="261">
        <v>1</v>
      </c>
      <c r="P100" s="264" t="s">
        <v>387</v>
      </c>
      <c r="Q100" s="259">
        <v>60489550.000000007</v>
      </c>
      <c r="R100" s="294" t="s">
        <v>555</v>
      </c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</row>
    <row r="101" spans="2:29" s="238" customFormat="1" ht="36" customHeight="1" x14ac:dyDescent="0.2">
      <c r="B101" s="352" t="s">
        <v>296</v>
      </c>
      <c r="C101" s="353" t="s">
        <v>185</v>
      </c>
      <c r="D101" s="354" t="s">
        <v>12</v>
      </c>
      <c r="E101" s="355" t="s">
        <v>232</v>
      </c>
      <c r="F101" s="353"/>
      <c r="G101" s="265" t="s">
        <v>298</v>
      </c>
      <c r="H101" s="237" t="s">
        <v>545</v>
      </c>
      <c r="I101" s="293" t="s">
        <v>576</v>
      </c>
      <c r="J101" s="266">
        <v>15</v>
      </c>
      <c r="K101" s="267" t="s">
        <v>385</v>
      </c>
      <c r="L101" s="235">
        <f>SUM(L102:L107)</f>
        <v>336232090</v>
      </c>
      <c r="M101" s="235"/>
      <c r="N101" s="235"/>
      <c r="O101" s="266">
        <v>15</v>
      </c>
      <c r="P101" s="267" t="s">
        <v>385</v>
      </c>
      <c r="Q101" s="235">
        <f t="shared" ref="Q101" si="12">SUM(Q102:Q107)</f>
        <v>369855299</v>
      </c>
      <c r="R101" s="294" t="s">
        <v>555</v>
      </c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</row>
    <row r="102" spans="2:29" s="238" customFormat="1" ht="79.5" customHeight="1" x14ac:dyDescent="0.2">
      <c r="B102" s="342" t="s">
        <v>296</v>
      </c>
      <c r="C102" s="343" t="s">
        <v>185</v>
      </c>
      <c r="D102" s="344" t="s">
        <v>13</v>
      </c>
      <c r="E102" s="351" t="s">
        <v>232</v>
      </c>
      <c r="F102" s="343" t="s">
        <v>13</v>
      </c>
      <c r="G102" s="256" t="s">
        <v>318</v>
      </c>
      <c r="H102" s="244" t="s">
        <v>497</v>
      </c>
      <c r="I102" s="292" t="s">
        <v>576</v>
      </c>
      <c r="J102" s="261">
        <v>15</v>
      </c>
      <c r="K102" s="264" t="s">
        <v>385</v>
      </c>
      <c r="L102" s="259">
        <v>76912790</v>
      </c>
      <c r="M102" s="260"/>
      <c r="N102" s="244"/>
      <c r="O102" s="261">
        <v>15</v>
      </c>
      <c r="P102" s="264" t="s">
        <v>385</v>
      </c>
      <c r="Q102" s="259">
        <v>84604069</v>
      </c>
      <c r="R102" s="294" t="s">
        <v>555</v>
      </c>
      <c r="S102" s="152"/>
      <c r="T102" s="152"/>
      <c r="U102" s="152"/>
      <c r="V102" s="152"/>
      <c r="W102" s="152"/>
      <c r="X102" s="152"/>
      <c r="Y102" s="152"/>
      <c r="Z102" s="152"/>
      <c r="AA102" s="152"/>
      <c r="AB102" s="152"/>
      <c r="AC102" s="152"/>
    </row>
    <row r="103" spans="2:29" s="238" customFormat="1" ht="50.25" customHeight="1" x14ac:dyDescent="0.2">
      <c r="B103" s="342" t="s">
        <v>296</v>
      </c>
      <c r="C103" s="343" t="s">
        <v>185</v>
      </c>
      <c r="D103" s="344" t="s">
        <v>12</v>
      </c>
      <c r="E103" s="351" t="s">
        <v>232</v>
      </c>
      <c r="F103" s="343" t="s">
        <v>13</v>
      </c>
      <c r="G103" s="256" t="s">
        <v>520</v>
      </c>
      <c r="H103" s="244" t="s">
        <v>521</v>
      </c>
      <c r="I103" s="292" t="s">
        <v>576</v>
      </c>
      <c r="J103" s="261">
        <v>1</v>
      </c>
      <c r="K103" s="264" t="s">
        <v>392</v>
      </c>
      <c r="L103" s="259">
        <v>45102800</v>
      </c>
      <c r="M103" s="260"/>
      <c r="N103" s="244"/>
      <c r="O103" s="261">
        <v>1</v>
      </c>
      <c r="P103" s="264" t="s">
        <v>392</v>
      </c>
      <c r="Q103" s="259">
        <v>49613080.000000007</v>
      </c>
      <c r="R103" s="294" t="s">
        <v>555</v>
      </c>
      <c r="S103" s="152"/>
      <c r="T103" s="152"/>
      <c r="U103" s="152"/>
      <c r="V103" s="152"/>
      <c r="W103" s="152"/>
      <c r="X103" s="152"/>
      <c r="Y103" s="152"/>
      <c r="Z103" s="152"/>
      <c r="AA103" s="152"/>
      <c r="AB103" s="152"/>
      <c r="AC103" s="152"/>
    </row>
    <row r="104" spans="2:29" s="238" customFormat="1" ht="89.25" customHeight="1" x14ac:dyDescent="0.2">
      <c r="B104" s="342" t="s">
        <v>296</v>
      </c>
      <c r="C104" s="343" t="s">
        <v>185</v>
      </c>
      <c r="D104" s="344" t="s">
        <v>12</v>
      </c>
      <c r="E104" s="351" t="s">
        <v>232</v>
      </c>
      <c r="F104" s="343" t="s">
        <v>12</v>
      </c>
      <c r="G104" s="256" t="s">
        <v>522</v>
      </c>
      <c r="H104" s="244" t="s">
        <v>523</v>
      </c>
      <c r="I104" s="292" t="s">
        <v>576</v>
      </c>
      <c r="J104" s="261">
        <v>1</v>
      </c>
      <c r="K104" s="264" t="s">
        <v>392</v>
      </c>
      <c r="L104" s="434">
        <v>214216500</v>
      </c>
      <c r="M104" s="430"/>
      <c r="N104" s="432"/>
      <c r="O104" s="261">
        <v>1</v>
      </c>
      <c r="P104" s="264" t="s">
        <v>392</v>
      </c>
      <c r="Q104" s="434">
        <v>235638150.00000003</v>
      </c>
      <c r="R104" s="457" t="s">
        <v>555</v>
      </c>
      <c r="S104" s="152"/>
      <c r="T104" s="152"/>
      <c r="U104" s="152"/>
      <c r="V104" s="152"/>
      <c r="W104" s="152"/>
      <c r="X104" s="152"/>
      <c r="Y104" s="152"/>
      <c r="Z104" s="152"/>
      <c r="AA104" s="152"/>
      <c r="AB104" s="152"/>
      <c r="AC104" s="152"/>
    </row>
    <row r="105" spans="2:29" s="238" customFormat="1" ht="33" customHeight="1" x14ac:dyDescent="0.2">
      <c r="B105" s="342"/>
      <c r="C105" s="343"/>
      <c r="D105" s="344"/>
      <c r="E105" s="351"/>
      <c r="F105" s="343"/>
      <c r="G105" s="256"/>
      <c r="H105" s="244" t="s">
        <v>524</v>
      </c>
      <c r="I105" s="292" t="s">
        <v>576</v>
      </c>
      <c r="J105" s="261">
        <v>1</v>
      </c>
      <c r="K105" s="264" t="s">
        <v>392</v>
      </c>
      <c r="L105" s="435"/>
      <c r="M105" s="538"/>
      <c r="N105" s="539"/>
      <c r="O105" s="261">
        <v>1</v>
      </c>
      <c r="P105" s="264" t="s">
        <v>392</v>
      </c>
      <c r="Q105" s="435"/>
      <c r="R105" s="461"/>
      <c r="S105" s="152"/>
      <c r="T105" s="152"/>
      <c r="U105" s="152"/>
      <c r="V105" s="152"/>
      <c r="W105" s="152"/>
      <c r="X105" s="152"/>
      <c r="Y105" s="152"/>
      <c r="Z105" s="152"/>
      <c r="AA105" s="152"/>
      <c r="AB105" s="152"/>
      <c r="AC105" s="152"/>
    </row>
    <row r="106" spans="2:29" s="238" customFormat="1" ht="33" customHeight="1" x14ac:dyDescent="0.2">
      <c r="B106" s="342"/>
      <c r="C106" s="343"/>
      <c r="D106" s="344"/>
      <c r="E106" s="351"/>
      <c r="F106" s="343"/>
      <c r="G106" s="256"/>
      <c r="H106" s="244" t="s">
        <v>525</v>
      </c>
      <c r="I106" s="292" t="s">
        <v>576</v>
      </c>
      <c r="J106" s="261">
        <v>1</v>
      </c>
      <c r="K106" s="264" t="s">
        <v>392</v>
      </c>
      <c r="L106" s="435"/>
      <c r="M106" s="538"/>
      <c r="N106" s="539"/>
      <c r="O106" s="261">
        <v>1</v>
      </c>
      <c r="P106" s="264" t="s">
        <v>392</v>
      </c>
      <c r="Q106" s="435"/>
      <c r="R106" s="461"/>
      <c r="S106" s="152"/>
      <c r="T106" s="152"/>
      <c r="U106" s="152"/>
      <c r="V106" s="152"/>
      <c r="W106" s="152"/>
      <c r="X106" s="152"/>
      <c r="Y106" s="152"/>
      <c r="Z106" s="152"/>
      <c r="AA106" s="152"/>
      <c r="AB106" s="152"/>
      <c r="AC106" s="152"/>
    </row>
    <row r="107" spans="2:29" s="238" customFormat="1" ht="38.25" customHeight="1" x14ac:dyDescent="0.2">
      <c r="B107" s="342"/>
      <c r="C107" s="343"/>
      <c r="D107" s="344"/>
      <c r="E107" s="351"/>
      <c r="F107" s="343"/>
      <c r="G107" s="256"/>
      <c r="H107" s="244" t="s">
        <v>526</v>
      </c>
      <c r="I107" s="292" t="s">
        <v>576</v>
      </c>
      <c r="J107" s="261">
        <v>1</v>
      </c>
      <c r="K107" s="264" t="s">
        <v>386</v>
      </c>
      <c r="L107" s="436"/>
      <c r="M107" s="431"/>
      <c r="N107" s="433"/>
      <c r="O107" s="261">
        <v>1</v>
      </c>
      <c r="P107" s="264" t="s">
        <v>386</v>
      </c>
      <c r="Q107" s="436"/>
      <c r="R107" s="458"/>
      <c r="S107" s="152"/>
      <c r="T107" s="152"/>
      <c r="U107" s="152"/>
      <c r="V107" s="152"/>
      <c r="W107" s="152"/>
      <c r="X107" s="152"/>
      <c r="Y107" s="152"/>
      <c r="Z107" s="152"/>
      <c r="AA107" s="152"/>
      <c r="AB107" s="152"/>
      <c r="AC107" s="152"/>
    </row>
    <row r="108" spans="2:29" s="238" customFormat="1" ht="71.25" customHeight="1" x14ac:dyDescent="0.2">
      <c r="B108" s="352" t="s">
        <v>296</v>
      </c>
      <c r="C108" s="353" t="s">
        <v>185</v>
      </c>
      <c r="D108" s="354" t="s">
        <v>12</v>
      </c>
      <c r="E108" s="358" t="s">
        <v>229</v>
      </c>
      <c r="F108" s="353"/>
      <c r="G108" s="265" t="s">
        <v>568</v>
      </c>
      <c r="H108" s="237" t="s">
        <v>547</v>
      </c>
      <c r="I108" s="293" t="s">
        <v>576</v>
      </c>
      <c r="J108" s="274" t="s">
        <v>548</v>
      </c>
      <c r="K108" s="267" t="s">
        <v>549</v>
      </c>
      <c r="L108" s="235">
        <f>L109</f>
        <v>36454700</v>
      </c>
      <c r="M108" s="236"/>
      <c r="N108" s="237"/>
      <c r="O108" s="274" t="s">
        <v>548</v>
      </c>
      <c r="P108" s="267" t="s">
        <v>549</v>
      </c>
      <c r="Q108" s="235">
        <f>Q109</f>
        <v>40100170</v>
      </c>
      <c r="R108" s="294" t="s">
        <v>555</v>
      </c>
      <c r="S108" s="152"/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</row>
    <row r="109" spans="2:29" s="238" customFormat="1" ht="70.5" customHeight="1" x14ac:dyDescent="0.2">
      <c r="B109" s="342" t="s">
        <v>296</v>
      </c>
      <c r="C109" s="343" t="s">
        <v>185</v>
      </c>
      <c r="D109" s="344" t="s">
        <v>13</v>
      </c>
      <c r="E109" s="351" t="s">
        <v>229</v>
      </c>
      <c r="F109" s="343" t="s">
        <v>11</v>
      </c>
      <c r="G109" s="256" t="s">
        <v>330</v>
      </c>
      <c r="H109" s="244" t="s">
        <v>506</v>
      </c>
      <c r="I109" s="292" t="s">
        <v>576</v>
      </c>
      <c r="J109" s="261">
        <v>1</v>
      </c>
      <c r="K109" s="264" t="s">
        <v>387</v>
      </c>
      <c r="L109" s="259">
        <v>36454700</v>
      </c>
      <c r="M109" s="260"/>
      <c r="N109" s="244"/>
      <c r="O109" s="261">
        <v>1</v>
      </c>
      <c r="P109" s="264" t="s">
        <v>387</v>
      </c>
      <c r="Q109" s="259">
        <v>40100170</v>
      </c>
      <c r="R109" s="294" t="s">
        <v>555</v>
      </c>
      <c r="S109" s="152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</row>
    <row r="110" spans="2:29" s="238" customFormat="1" ht="33" customHeight="1" x14ac:dyDescent="0.2">
      <c r="B110" s="352" t="s">
        <v>296</v>
      </c>
      <c r="C110" s="353" t="s">
        <v>185</v>
      </c>
      <c r="D110" s="354" t="s">
        <v>13</v>
      </c>
      <c r="E110" s="355" t="s">
        <v>279</v>
      </c>
      <c r="F110" s="353"/>
      <c r="G110" s="265" t="s">
        <v>299</v>
      </c>
      <c r="H110" s="237" t="s">
        <v>542</v>
      </c>
      <c r="I110" s="293" t="s">
        <v>576</v>
      </c>
      <c r="J110" s="266">
        <v>10</v>
      </c>
      <c r="K110" s="267" t="s">
        <v>386</v>
      </c>
      <c r="L110" s="235">
        <f>SUM(L111:L119)</f>
        <v>1409918270</v>
      </c>
      <c r="M110" s="235"/>
      <c r="N110" s="235"/>
      <c r="O110" s="266">
        <v>10</v>
      </c>
      <c r="P110" s="267" t="s">
        <v>386</v>
      </c>
      <c r="Q110" s="235">
        <f>SUM(Q111:Q119)</f>
        <v>1550910097.0000002</v>
      </c>
      <c r="R110" s="294" t="s">
        <v>555</v>
      </c>
      <c r="S110" s="152"/>
      <c r="T110" s="152"/>
      <c r="U110" s="152"/>
      <c r="V110" s="152"/>
      <c r="W110" s="152"/>
      <c r="X110" s="152"/>
      <c r="Y110" s="152"/>
      <c r="Z110" s="152"/>
      <c r="AA110" s="152"/>
      <c r="AB110" s="152"/>
      <c r="AC110" s="152"/>
    </row>
    <row r="111" spans="2:29" s="238" customFormat="1" ht="54" customHeight="1" x14ac:dyDescent="0.2">
      <c r="B111" s="342" t="s">
        <v>296</v>
      </c>
      <c r="C111" s="343" t="s">
        <v>185</v>
      </c>
      <c r="D111" s="344" t="s">
        <v>12</v>
      </c>
      <c r="E111" s="351" t="s">
        <v>279</v>
      </c>
      <c r="F111" s="343" t="s">
        <v>4</v>
      </c>
      <c r="G111" s="256" t="s">
        <v>300</v>
      </c>
      <c r="H111" s="244" t="s">
        <v>479</v>
      </c>
      <c r="I111" s="292" t="s">
        <v>576</v>
      </c>
      <c r="J111" s="261" t="s">
        <v>480</v>
      </c>
      <c r="K111" s="264" t="s">
        <v>387</v>
      </c>
      <c r="L111" s="259">
        <v>4905900</v>
      </c>
      <c r="M111" s="260"/>
      <c r="N111" s="244"/>
      <c r="O111" s="261" t="s">
        <v>480</v>
      </c>
      <c r="P111" s="264" t="s">
        <v>387</v>
      </c>
      <c r="Q111" s="259">
        <v>5396490</v>
      </c>
      <c r="R111" s="294" t="s">
        <v>555</v>
      </c>
      <c r="S111" s="152"/>
      <c r="T111" s="152"/>
      <c r="U111" s="152"/>
      <c r="V111" s="152"/>
      <c r="W111" s="152"/>
      <c r="X111" s="152"/>
      <c r="Y111" s="152"/>
      <c r="Z111" s="152"/>
      <c r="AA111" s="152"/>
      <c r="AB111" s="152"/>
      <c r="AC111" s="152"/>
    </row>
    <row r="112" spans="2:29" s="238" customFormat="1" ht="60" customHeight="1" x14ac:dyDescent="0.2">
      <c r="B112" s="342" t="s">
        <v>296</v>
      </c>
      <c r="C112" s="343" t="s">
        <v>185</v>
      </c>
      <c r="D112" s="344" t="s">
        <v>12</v>
      </c>
      <c r="E112" s="351" t="s">
        <v>279</v>
      </c>
      <c r="F112" s="343" t="s">
        <v>11</v>
      </c>
      <c r="G112" s="256" t="s">
        <v>302</v>
      </c>
      <c r="H112" s="244" t="s">
        <v>481</v>
      </c>
      <c r="I112" s="292" t="s">
        <v>576</v>
      </c>
      <c r="J112" s="261">
        <v>5</v>
      </c>
      <c r="K112" s="264" t="s">
        <v>385</v>
      </c>
      <c r="L112" s="259">
        <v>362011970</v>
      </c>
      <c r="M112" s="260"/>
      <c r="N112" s="244"/>
      <c r="O112" s="261">
        <v>5</v>
      </c>
      <c r="P112" s="264" t="s">
        <v>385</v>
      </c>
      <c r="Q112" s="259">
        <v>398213167.00000006</v>
      </c>
      <c r="R112" s="294" t="s">
        <v>555</v>
      </c>
      <c r="S112" s="152"/>
      <c r="T112" s="152"/>
      <c r="U112" s="152"/>
      <c r="V112" s="152"/>
      <c r="W112" s="152"/>
      <c r="X112" s="152"/>
      <c r="Y112" s="152"/>
      <c r="Z112" s="152"/>
      <c r="AA112" s="152"/>
      <c r="AB112" s="152"/>
      <c r="AC112" s="152"/>
    </row>
    <row r="113" spans="1:29" s="238" customFormat="1" ht="54.75" customHeight="1" x14ac:dyDescent="0.2">
      <c r="B113" s="342" t="s">
        <v>296</v>
      </c>
      <c r="C113" s="343" t="s">
        <v>185</v>
      </c>
      <c r="D113" s="344" t="s">
        <v>13</v>
      </c>
      <c r="E113" s="351" t="s">
        <v>258</v>
      </c>
      <c r="F113" s="343" t="s">
        <v>12</v>
      </c>
      <c r="G113" s="256" t="s">
        <v>304</v>
      </c>
      <c r="H113" s="244" t="s">
        <v>482</v>
      </c>
      <c r="I113" s="292" t="s">
        <v>576</v>
      </c>
      <c r="J113" s="261">
        <v>1</v>
      </c>
      <c r="K113" s="264" t="s">
        <v>387</v>
      </c>
      <c r="L113" s="434">
        <v>70931800</v>
      </c>
      <c r="M113" s="430"/>
      <c r="N113" s="432"/>
      <c r="O113" s="261">
        <v>1</v>
      </c>
      <c r="P113" s="264" t="s">
        <v>387</v>
      </c>
      <c r="Q113" s="434">
        <v>78024980</v>
      </c>
      <c r="R113" s="457" t="s">
        <v>555</v>
      </c>
      <c r="S113" s="152"/>
      <c r="T113" s="152"/>
      <c r="U113" s="152"/>
      <c r="V113" s="152"/>
      <c r="W113" s="152"/>
      <c r="X113" s="152"/>
      <c r="Y113" s="152"/>
      <c r="Z113" s="152"/>
      <c r="AA113" s="152"/>
      <c r="AB113" s="152"/>
      <c r="AC113" s="152"/>
    </row>
    <row r="114" spans="1:29" s="238" customFormat="1" ht="68.25" customHeight="1" x14ac:dyDescent="0.2">
      <c r="B114" s="342"/>
      <c r="C114" s="343"/>
      <c r="D114" s="344"/>
      <c r="E114" s="351"/>
      <c r="F114" s="343"/>
      <c r="G114" s="256"/>
      <c r="H114" s="244" t="s">
        <v>483</v>
      </c>
      <c r="I114" s="292" t="s">
        <v>576</v>
      </c>
      <c r="J114" s="261">
        <v>12</v>
      </c>
      <c r="K114" s="264" t="s">
        <v>388</v>
      </c>
      <c r="L114" s="435"/>
      <c r="M114" s="538"/>
      <c r="N114" s="539"/>
      <c r="O114" s="261">
        <v>12</v>
      </c>
      <c r="P114" s="264" t="s">
        <v>388</v>
      </c>
      <c r="Q114" s="435"/>
      <c r="R114" s="461"/>
      <c r="S114" s="152"/>
      <c r="T114" s="152"/>
      <c r="U114" s="152"/>
      <c r="V114" s="152"/>
      <c r="W114" s="152"/>
      <c r="X114" s="152"/>
      <c r="Y114" s="152"/>
      <c r="Z114" s="152"/>
      <c r="AA114" s="152"/>
      <c r="AB114" s="152"/>
      <c r="AC114" s="152"/>
    </row>
    <row r="115" spans="1:29" s="238" customFormat="1" ht="39.75" customHeight="1" x14ac:dyDescent="0.2">
      <c r="B115" s="342"/>
      <c r="C115" s="343"/>
      <c r="D115" s="344"/>
      <c r="E115" s="351"/>
      <c r="F115" s="343"/>
      <c r="G115" s="256"/>
      <c r="H115" s="244" t="s">
        <v>484</v>
      </c>
      <c r="I115" s="292" t="s">
        <v>576</v>
      </c>
      <c r="J115" s="261">
        <v>1</v>
      </c>
      <c r="K115" s="264" t="s">
        <v>386</v>
      </c>
      <c r="L115" s="435"/>
      <c r="M115" s="538"/>
      <c r="N115" s="539"/>
      <c r="O115" s="261">
        <v>1</v>
      </c>
      <c r="P115" s="264" t="s">
        <v>386</v>
      </c>
      <c r="Q115" s="435"/>
      <c r="R115" s="461"/>
      <c r="S115" s="152"/>
      <c r="T115" s="152"/>
      <c r="U115" s="152"/>
      <c r="V115" s="152"/>
      <c r="W115" s="152"/>
      <c r="X115" s="152"/>
      <c r="Y115" s="152"/>
      <c r="Z115" s="152"/>
      <c r="AA115" s="152"/>
      <c r="AB115" s="152"/>
      <c r="AC115" s="152"/>
    </row>
    <row r="116" spans="1:29" s="238" customFormat="1" ht="37.5" customHeight="1" x14ac:dyDescent="0.2">
      <c r="B116" s="342"/>
      <c r="C116" s="343"/>
      <c r="D116" s="344"/>
      <c r="E116" s="351"/>
      <c r="F116" s="343"/>
      <c r="G116" s="256"/>
      <c r="H116" s="244" t="s">
        <v>551</v>
      </c>
      <c r="I116" s="292" t="s">
        <v>576</v>
      </c>
      <c r="J116" s="261">
        <v>1</v>
      </c>
      <c r="K116" s="264" t="s">
        <v>485</v>
      </c>
      <c r="L116" s="436"/>
      <c r="M116" s="431"/>
      <c r="N116" s="433"/>
      <c r="O116" s="261">
        <v>1</v>
      </c>
      <c r="P116" s="264" t="s">
        <v>485</v>
      </c>
      <c r="Q116" s="436"/>
      <c r="R116" s="458"/>
      <c r="S116" s="152"/>
      <c r="T116" s="152"/>
      <c r="U116" s="152"/>
      <c r="V116" s="152"/>
      <c r="W116" s="152"/>
      <c r="X116" s="152"/>
      <c r="Y116" s="152"/>
      <c r="Z116" s="152"/>
      <c r="AA116" s="152"/>
      <c r="AB116" s="152"/>
      <c r="AC116" s="152"/>
    </row>
    <row r="117" spans="1:29" s="238" customFormat="1" ht="52.5" customHeight="1" x14ac:dyDescent="0.2">
      <c r="B117" s="342" t="s">
        <v>296</v>
      </c>
      <c r="C117" s="343" t="s">
        <v>185</v>
      </c>
      <c r="D117" s="344" t="s">
        <v>13</v>
      </c>
      <c r="E117" s="351" t="s">
        <v>279</v>
      </c>
      <c r="F117" s="343" t="s">
        <v>8</v>
      </c>
      <c r="G117" s="256" t="s">
        <v>527</v>
      </c>
      <c r="H117" s="244" t="s">
        <v>528</v>
      </c>
      <c r="I117" s="292" t="s">
        <v>576</v>
      </c>
      <c r="J117" s="261">
        <v>9</v>
      </c>
      <c r="K117" s="264" t="s">
        <v>385</v>
      </c>
      <c r="L117" s="259">
        <v>52464500</v>
      </c>
      <c r="M117" s="260"/>
      <c r="N117" s="244"/>
      <c r="O117" s="261">
        <v>9</v>
      </c>
      <c r="P117" s="264" t="s">
        <v>385</v>
      </c>
      <c r="Q117" s="259">
        <v>57710950.000000007</v>
      </c>
      <c r="R117" s="294" t="s">
        <v>555</v>
      </c>
      <c r="S117" s="152"/>
      <c r="T117" s="152"/>
      <c r="U117" s="152"/>
      <c r="V117" s="152"/>
      <c r="W117" s="152"/>
      <c r="X117" s="152"/>
      <c r="Y117" s="152"/>
      <c r="Z117" s="152"/>
      <c r="AA117" s="152"/>
      <c r="AB117" s="152"/>
      <c r="AC117" s="152"/>
    </row>
    <row r="118" spans="1:29" s="238" customFormat="1" ht="70.5" customHeight="1" x14ac:dyDescent="0.2">
      <c r="B118" s="342" t="s">
        <v>296</v>
      </c>
      <c r="C118" s="343" t="s">
        <v>185</v>
      </c>
      <c r="D118" s="344" t="s">
        <v>13</v>
      </c>
      <c r="E118" s="351" t="s">
        <v>279</v>
      </c>
      <c r="F118" s="343" t="s">
        <v>14</v>
      </c>
      <c r="G118" s="256" t="s">
        <v>305</v>
      </c>
      <c r="H118" s="244" t="s">
        <v>486</v>
      </c>
      <c r="I118" s="292" t="s">
        <v>576</v>
      </c>
      <c r="J118" s="261">
        <v>6</v>
      </c>
      <c r="K118" s="264" t="s">
        <v>386</v>
      </c>
      <c r="L118" s="434">
        <v>919604100</v>
      </c>
      <c r="M118" s="430"/>
      <c r="N118" s="432"/>
      <c r="O118" s="261">
        <v>6</v>
      </c>
      <c r="P118" s="264" t="s">
        <v>386</v>
      </c>
      <c r="Q118" s="434">
        <v>1011564510.0000001</v>
      </c>
      <c r="R118" s="457" t="s">
        <v>555</v>
      </c>
      <c r="S118" s="152"/>
      <c r="T118" s="152"/>
      <c r="U118" s="152"/>
      <c r="V118" s="152"/>
      <c r="W118" s="152"/>
      <c r="X118" s="152"/>
      <c r="Y118" s="152"/>
      <c r="Z118" s="152"/>
      <c r="AA118" s="152"/>
      <c r="AB118" s="152"/>
      <c r="AC118" s="152"/>
    </row>
    <row r="119" spans="1:29" s="238" customFormat="1" ht="36.75" customHeight="1" x14ac:dyDescent="0.2">
      <c r="B119" s="342"/>
      <c r="C119" s="343"/>
      <c r="D119" s="344"/>
      <c r="E119" s="351"/>
      <c r="F119" s="343"/>
      <c r="G119" s="256"/>
      <c r="H119" s="244" t="s">
        <v>487</v>
      </c>
      <c r="I119" s="292" t="s">
        <v>576</v>
      </c>
      <c r="J119" s="261">
        <v>1500000</v>
      </c>
      <c r="K119" s="264" t="s">
        <v>488</v>
      </c>
      <c r="L119" s="436"/>
      <c r="M119" s="431"/>
      <c r="N119" s="433"/>
      <c r="O119" s="261">
        <v>1500000</v>
      </c>
      <c r="P119" s="264" t="s">
        <v>488</v>
      </c>
      <c r="Q119" s="436"/>
      <c r="R119" s="458"/>
      <c r="S119" s="152"/>
      <c r="T119" s="152"/>
      <c r="U119" s="152"/>
      <c r="V119" s="152"/>
      <c r="W119" s="152"/>
      <c r="X119" s="152"/>
      <c r="Y119" s="152"/>
      <c r="Z119" s="152"/>
      <c r="AA119" s="152"/>
      <c r="AB119" s="152"/>
      <c r="AC119" s="152"/>
    </row>
    <row r="120" spans="1:29" s="238" customFormat="1" ht="57" customHeight="1" x14ac:dyDescent="0.2">
      <c r="A120" s="238" t="s">
        <v>296</v>
      </c>
      <c r="B120" s="352" t="s">
        <v>296</v>
      </c>
      <c r="C120" s="353" t="s">
        <v>185</v>
      </c>
      <c r="D120" s="354" t="s">
        <v>8</v>
      </c>
      <c r="E120" s="355"/>
      <c r="F120" s="343"/>
      <c r="G120" s="265" t="s">
        <v>327</v>
      </c>
      <c r="H120" s="237" t="s">
        <v>268</v>
      </c>
      <c r="I120" s="293" t="s">
        <v>576</v>
      </c>
      <c r="J120" s="428">
        <v>1</v>
      </c>
      <c r="K120" s="429"/>
      <c r="L120" s="235">
        <f>L121</f>
        <v>11698970</v>
      </c>
      <c r="M120" s="235"/>
      <c r="N120" s="235"/>
      <c r="O120" s="428">
        <v>1</v>
      </c>
      <c r="P120" s="429"/>
      <c r="Q120" s="235">
        <f t="shared" ref="Q120" si="13">Q121</f>
        <v>12868867.000000002</v>
      </c>
      <c r="R120" s="294" t="s">
        <v>555</v>
      </c>
      <c r="S120" s="152"/>
      <c r="T120" s="152"/>
      <c r="U120" s="152"/>
      <c r="V120" s="152"/>
      <c r="W120" s="152"/>
      <c r="X120" s="152"/>
      <c r="Y120" s="152"/>
      <c r="Z120" s="152"/>
      <c r="AA120" s="152"/>
      <c r="AB120" s="152"/>
      <c r="AC120" s="152"/>
    </row>
    <row r="121" spans="1:29" s="238" customFormat="1" ht="106.5" customHeight="1" x14ac:dyDescent="0.2">
      <c r="B121" s="352" t="s">
        <v>296</v>
      </c>
      <c r="C121" s="353" t="s">
        <v>185</v>
      </c>
      <c r="D121" s="354" t="s">
        <v>12</v>
      </c>
      <c r="E121" s="355" t="s">
        <v>262</v>
      </c>
      <c r="F121" s="353"/>
      <c r="G121" s="265" t="s">
        <v>326</v>
      </c>
      <c r="H121" s="237" t="s">
        <v>546</v>
      </c>
      <c r="I121" s="293" t="s">
        <v>576</v>
      </c>
      <c r="J121" s="266">
        <v>10</v>
      </c>
      <c r="K121" s="270" t="s">
        <v>392</v>
      </c>
      <c r="L121" s="235">
        <f>SUM(L122)</f>
        <v>11698970</v>
      </c>
      <c r="M121" s="235"/>
      <c r="N121" s="235"/>
      <c r="O121" s="266">
        <v>10</v>
      </c>
      <c r="P121" s="270" t="s">
        <v>392</v>
      </c>
      <c r="Q121" s="235">
        <f t="shared" ref="Q121" si="14">SUM(Q122)</f>
        <v>12868867.000000002</v>
      </c>
      <c r="R121" s="294" t="s">
        <v>555</v>
      </c>
      <c r="S121" s="152"/>
      <c r="T121" s="152"/>
      <c r="U121" s="152"/>
      <c r="V121" s="152"/>
      <c r="W121" s="152"/>
      <c r="X121" s="152"/>
      <c r="Y121" s="152"/>
      <c r="Z121" s="152"/>
      <c r="AA121" s="152"/>
      <c r="AB121" s="152"/>
      <c r="AC121" s="152"/>
    </row>
    <row r="122" spans="1:29" s="238" customFormat="1" ht="100.5" customHeight="1" x14ac:dyDescent="0.2">
      <c r="B122" s="342" t="s">
        <v>296</v>
      </c>
      <c r="C122" s="343" t="s">
        <v>185</v>
      </c>
      <c r="D122" s="344" t="s">
        <v>12</v>
      </c>
      <c r="E122" s="351" t="s">
        <v>262</v>
      </c>
      <c r="F122" s="343" t="s">
        <v>11</v>
      </c>
      <c r="G122" s="256" t="s">
        <v>328</v>
      </c>
      <c r="H122" s="244" t="s">
        <v>502</v>
      </c>
      <c r="I122" s="292" t="s">
        <v>576</v>
      </c>
      <c r="J122" s="261" t="s">
        <v>503</v>
      </c>
      <c r="K122" s="264" t="s">
        <v>504</v>
      </c>
      <c r="L122" s="434">
        <v>11698970</v>
      </c>
      <c r="M122" s="430"/>
      <c r="N122" s="432"/>
      <c r="O122" s="261" t="s">
        <v>503</v>
      </c>
      <c r="P122" s="264" t="s">
        <v>504</v>
      </c>
      <c r="Q122" s="434">
        <v>12868867.000000002</v>
      </c>
      <c r="R122" s="457" t="s">
        <v>555</v>
      </c>
      <c r="S122" s="152"/>
      <c r="T122" s="152"/>
      <c r="U122" s="152"/>
      <c r="V122" s="152"/>
      <c r="W122" s="152"/>
      <c r="X122" s="152"/>
      <c r="Y122" s="152"/>
      <c r="Z122" s="152"/>
      <c r="AA122" s="152"/>
      <c r="AB122" s="152"/>
      <c r="AC122" s="152"/>
    </row>
    <row r="123" spans="1:29" s="238" customFormat="1" ht="42.75" customHeight="1" x14ac:dyDescent="0.2">
      <c r="B123" s="342"/>
      <c r="C123" s="343"/>
      <c r="D123" s="344"/>
      <c r="E123" s="351"/>
      <c r="F123" s="343"/>
      <c r="G123" s="256"/>
      <c r="H123" s="244" t="s">
        <v>505</v>
      </c>
      <c r="I123" s="292" t="s">
        <v>576</v>
      </c>
      <c r="J123" s="261" t="s">
        <v>503</v>
      </c>
      <c r="K123" s="264" t="s">
        <v>504</v>
      </c>
      <c r="L123" s="436"/>
      <c r="M123" s="431"/>
      <c r="N123" s="433"/>
      <c r="O123" s="261" t="s">
        <v>503</v>
      </c>
      <c r="P123" s="264" t="s">
        <v>504</v>
      </c>
      <c r="Q123" s="436"/>
      <c r="R123" s="458"/>
      <c r="S123" s="152"/>
      <c r="T123" s="152"/>
      <c r="U123" s="152"/>
      <c r="V123" s="152"/>
      <c r="W123" s="152"/>
      <c r="X123" s="152"/>
      <c r="Y123" s="152"/>
      <c r="Z123" s="152"/>
      <c r="AA123" s="152"/>
      <c r="AB123" s="152"/>
      <c r="AC123" s="152"/>
    </row>
    <row r="124" spans="1:29" s="238" customFormat="1" ht="55.5" customHeight="1" x14ac:dyDescent="0.2">
      <c r="B124" s="352" t="s">
        <v>296</v>
      </c>
      <c r="C124" s="353" t="s">
        <v>185</v>
      </c>
      <c r="D124" s="354" t="s">
        <v>14</v>
      </c>
      <c r="E124" s="355"/>
      <c r="F124" s="353"/>
      <c r="G124" s="265" t="s">
        <v>320</v>
      </c>
      <c r="H124" s="237" t="s">
        <v>268</v>
      </c>
      <c r="I124" s="293" t="s">
        <v>576</v>
      </c>
      <c r="J124" s="428">
        <v>1</v>
      </c>
      <c r="K124" s="429"/>
      <c r="L124" s="235">
        <f>L125</f>
        <v>82011260</v>
      </c>
      <c r="M124" s="235"/>
      <c r="N124" s="235"/>
      <c r="O124" s="428">
        <v>1</v>
      </c>
      <c r="P124" s="429"/>
      <c r="Q124" s="235">
        <f t="shared" ref="Q124" si="15">Q125</f>
        <v>90212386</v>
      </c>
      <c r="R124" s="294" t="s">
        <v>555</v>
      </c>
      <c r="S124" s="152"/>
      <c r="T124" s="152"/>
      <c r="U124" s="152"/>
      <c r="V124" s="152"/>
      <c r="W124" s="152"/>
      <c r="X124" s="152"/>
      <c r="Y124" s="152"/>
      <c r="Z124" s="152"/>
      <c r="AA124" s="152"/>
      <c r="AB124" s="152"/>
      <c r="AC124" s="152"/>
    </row>
    <row r="125" spans="1:29" s="238" customFormat="1" ht="86.25" customHeight="1" x14ac:dyDescent="0.2">
      <c r="B125" s="352" t="s">
        <v>296</v>
      </c>
      <c r="C125" s="353" t="s">
        <v>185</v>
      </c>
      <c r="D125" s="354" t="s">
        <v>8</v>
      </c>
      <c r="E125" s="355" t="s">
        <v>229</v>
      </c>
      <c r="F125" s="353"/>
      <c r="G125" s="265" t="s">
        <v>323</v>
      </c>
      <c r="H125" s="237" t="s">
        <v>500</v>
      </c>
      <c r="I125" s="293" t="s">
        <v>576</v>
      </c>
      <c r="J125" s="266">
        <v>5</v>
      </c>
      <c r="K125" s="270" t="s">
        <v>392</v>
      </c>
      <c r="L125" s="235">
        <f>SUM(L126:L127)</f>
        <v>82011260</v>
      </c>
      <c r="M125" s="235"/>
      <c r="N125" s="235"/>
      <c r="O125" s="266">
        <v>5</v>
      </c>
      <c r="P125" s="270" t="s">
        <v>392</v>
      </c>
      <c r="Q125" s="235">
        <f t="shared" ref="Q125" si="16">SUM(Q126:Q127)</f>
        <v>90212386</v>
      </c>
      <c r="R125" s="294" t="s">
        <v>555</v>
      </c>
      <c r="S125" s="152"/>
      <c r="T125" s="152"/>
      <c r="U125" s="152"/>
      <c r="V125" s="152"/>
      <c r="W125" s="152"/>
      <c r="X125" s="152"/>
      <c r="Y125" s="152"/>
      <c r="Z125" s="152"/>
      <c r="AA125" s="152"/>
      <c r="AB125" s="152"/>
      <c r="AC125" s="152"/>
    </row>
    <row r="126" spans="1:29" s="238" customFormat="1" ht="69.75" customHeight="1" x14ac:dyDescent="0.2">
      <c r="B126" s="342" t="s">
        <v>296</v>
      </c>
      <c r="C126" s="343" t="s">
        <v>185</v>
      </c>
      <c r="D126" s="344" t="s">
        <v>8</v>
      </c>
      <c r="E126" s="351" t="s">
        <v>229</v>
      </c>
      <c r="F126" s="343" t="s">
        <v>4</v>
      </c>
      <c r="G126" s="256" t="s">
        <v>324</v>
      </c>
      <c r="H126" s="244" t="s">
        <v>500</v>
      </c>
      <c r="I126" s="292" t="s">
        <v>576</v>
      </c>
      <c r="J126" s="266">
        <v>3</v>
      </c>
      <c r="K126" s="264" t="s">
        <v>392</v>
      </c>
      <c r="L126" s="259">
        <v>63256200</v>
      </c>
      <c r="M126" s="260"/>
      <c r="N126" s="244"/>
      <c r="O126" s="266">
        <v>3</v>
      </c>
      <c r="P126" s="264" t="s">
        <v>392</v>
      </c>
      <c r="Q126" s="259">
        <v>69581820</v>
      </c>
      <c r="R126" s="294" t="s">
        <v>555</v>
      </c>
      <c r="S126" s="152"/>
      <c r="T126" s="152"/>
      <c r="U126" s="152"/>
      <c r="V126" s="152"/>
      <c r="W126" s="152"/>
      <c r="X126" s="152"/>
      <c r="Y126" s="152"/>
      <c r="Z126" s="152"/>
      <c r="AA126" s="152"/>
      <c r="AB126" s="152"/>
      <c r="AC126" s="152"/>
    </row>
    <row r="127" spans="1:29" s="238" customFormat="1" ht="64.5" customHeight="1" x14ac:dyDescent="0.2">
      <c r="B127" s="342" t="s">
        <v>296</v>
      </c>
      <c r="C127" s="343" t="s">
        <v>185</v>
      </c>
      <c r="D127" s="344" t="s">
        <v>8</v>
      </c>
      <c r="E127" s="351" t="s">
        <v>229</v>
      </c>
      <c r="F127" s="343" t="s">
        <v>11</v>
      </c>
      <c r="G127" s="256" t="s">
        <v>325</v>
      </c>
      <c r="H127" s="244" t="s">
        <v>501</v>
      </c>
      <c r="I127" s="292" t="s">
        <v>576</v>
      </c>
      <c r="J127" s="261">
        <v>1</v>
      </c>
      <c r="K127" s="264" t="s">
        <v>384</v>
      </c>
      <c r="L127" s="259">
        <v>18755060</v>
      </c>
      <c r="M127" s="260"/>
      <c r="N127" s="244"/>
      <c r="O127" s="261">
        <v>1</v>
      </c>
      <c r="P127" s="264" t="s">
        <v>384</v>
      </c>
      <c r="Q127" s="259">
        <v>20630566</v>
      </c>
      <c r="R127" s="294" t="s">
        <v>555</v>
      </c>
      <c r="S127" s="152"/>
      <c r="T127" s="152"/>
      <c r="U127" s="152"/>
      <c r="V127" s="152"/>
      <c r="W127" s="152"/>
      <c r="X127" s="152"/>
      <c r="Y127" s="152"/>
      <c r="Z127" s="152"/>
      <c r="AA127" s="152"/>
      <c r="AB127" s="152"/>
      <c r="AC127" s="152"/>
    </row>
    <row r="128" spans="1:29" s="238" customFormat="1" ht="19.5" customHeight="1" x14ac:dyDescent="0.2">
      <c r="B128" s="359"/>
      <c r="C128" s="360"/>
      <c r="D128" s="361"/>
      <c r="E128" s="362"/>
      <c r="F128" s="360"/>
      <c r="G128" s="278"/>
      <c r="H128" s="279"/>
      <c r="I128" s="280"/>
      <c r="J128" s="281"/>
      <c r="K128" s="282"/>
      <c r="L128" s="283"/>
      <c r="M128" s="284"/>
      <c r="N128" s="279"/>
      <c r="O128" s="281"/>
      <c r="P128" s="282"/>
      <c r="Q128" s="283"/>
      <c r="R128" s="285"/>
      <c r="S128" s="152"/>
      <c r="T128" s="152"/>
      <c r="U128" s="152"/>
      <c r="V128" s="152"/>
      <c r="W128" s="152"/>
      <c r="X128" s="152"/>
      <c r="Y128" s="152"/>
      <c r="Z128" s="152"/>
      <c r="AA128" s="152"/>
      <c r="AB128" s="152"/>
      <c r="AC128" s="152"/>
    </row>
    <row r="129" spans="2:29" s="308" customFormat="1" ht="30.75" customHeight="1" thickBot="1" x14ac:dyDescent="0.25">
      <c r="B129" s="296"/>
      <c r="C129" s="297"/>
      <c r="D129" s="298"/>
      <c r="E129" s="299"/>
      <c r="F129" s="297"/>
      <c r="G129" s="536" t="s">
        <v>533</v>
      </c>
      <c r="H129" s="537"/>
      <c r="I129" s="300"/>
      <c r="J129" s="301"/>
      <c r="K129" s="302"/>
      <c r="L129" s="303">
        <f>L11+L89</f>
        <v>13867058000</v>
      </c>
      <c r="M129" s="303"/>
      <c r="N129" s="303"/>
      <c r="O129" s="304"/>
      <c r="P129" s="305"/>
      <c r="Q129" s="303">
        <f>Q11+Q89</f>
        <v>14409886660.400002</v>
      </c>
      <c r="R129" s="306"/>
      <c r="S129" s="307"/>
      <c r="T129" s="307"/>
      <c r="U129" s="307"/>
      <c r="V129" s="307"/>
      <c r="W129" s="307"/>
      <c r="X129" s="307"/>
      <c r="Y129" s="307"/>
      <c r="Z129" s="307"/>
      <c r="AA129" s="307"/>
      <c r="AB129" s="307"/>
      <c r="AC129" s="307"/>
    </row>
    <row r="130" spans="2:29" s="153" customFormat="1" ht="15.75" thickTop="1" x14ac:dyDescent="0.25">
      <c r="B130" s="171"/>
      <c r="C130" s="171"/>
      <c r="D130" s="172"/>
      <c r="E130" s="171"/>
      <c r="F130" s="171"/>
      <c r="G130" s="173"/>
      <c r="H130" s="173"/>
      <c r="I130" s="173"/>
      <c r="J130" s="157"/>
      <c r="K130" s="157"/>
      <c r="L130" s="174"/>
      <c r="M130" s="171"/>
      <c r="N130" s="173"/>
      <c r="O130" s="175"/>
      <c r="P130" s="175"/>
      <c r="Q130" s="174"/>
      <c r="R130" s="157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</row>
    <row r="131" spans="2:29" s="153" customFormat="1" x14ac:dyDescent="0.25">
      <c r="B131" s="171"/>
      <c r="C131" s="171"/>
      <c r="D131" s="172"/>
      <c r="E131" s="171"/>
      <c r="F131" s="171"/>
      <c r="G131" s="173"/>
      <c r="H131" s="173"/>
      <c r="I131" s="173"/>
      <c r="J131" s="157"/>
      <c r="K131" s="157"/>
      <c r="L131" s="157"/>
      <c r="M131" s="171"/>
      <c r="N131" s="309" t="s">
        <v>584</v>
      </c>
      <c r="O131" s="175"/>
      <c r="P131" s="175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</row>
    <row r="132" spans="2:29" x14ac:dyDescent="0.25">
      <c r="B132" s="2"/>
      <c r="C132" s="2"/>
      <c r="D132" s="172"/>
      <c r="E132" s="2"/>
      <c r="F132" s="2"/>
      <c r="G132" s="10"/>
      <c r="H132" s="10"/>
      <c r="I132" s="10"/>
      <c r="J132" s="1"/>
      <c r="K132" s="1"/>
      <c r="L132" s="1"/>
      <c r="M132" s="2"/>
      <c r="N132" s="309" t="s">
        <v>577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2:29" ht="30" x14ac:dyDescent="0.25">
      <c r="B133" s="2"/>
      <c r="C133" s="2"/>
      <c r="D133" s="172"/>
      <c r="E133" s="2"/>
      <c r="F133" s="2"/>
      <c r="G133" s="10"/>
      <c r="H133" s="10"/>
      <c r="I133" s="10"/>
      <c r="J133" s="1"/>
      <c r="K133" s="1"/>
      <c r="L133" s="1"/>
      <c r="M133" s="2"/>
      <c r="N133" s="310" t="s">
        <v>578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2:29" x14ac:dyDescent="0.25">
      <c r="B134" s="2"/>
      <c r="C134" s="2"/>
      <c r="D134" s="172"/>
      <c r="E134" s="2"/>
      <c r="F134" s="2"/>
      <c r="G134" s="10"/>
      <c r="H134" s="10"/>
      <c r="I134" s="10"/>
      <c r="J134" s="1"/>
      <c r="K134" s="1"/>
      <c r="L134" s="1"/>
      <c r="M134" s="2"/>
      <c r="N134" s="310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2:29" x14ac:dyDescent="0.25">
      <c r="B135" s="2"/>
      <c r="C135" s="2"/>
      <c r="D135" s="172"/>
      <c r="E135" s="2"/>
      <c r="F135" s="2"/>
      <c r="G135" s="10"/>
      <c r="H135" s="10"/>
      <c r="I135" s="10"/>
      <c r="J135" s="1"/>
      <c r="K135" s="1"/>
      <c r="L135" s="1"/>
      <c r="M135" s="2"/>
      <c r="N135" s="310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2:29" x14ac:dyDescent="0.25">
      <c r="B136" s="2"/>
      <c r="C136" s="2"/>
      <c r="D136" s="172"/>
      <c r="E136" s="2"/>
      <c r="F136" s="2"/>
      <c r="G136" s="10"/>
      <c r="H136" s="10"/>
      <c r="I136" s="10"/>
      <c r="J136" s="1"/>
      <c r="K136" s="1"/>
      <c r="L136" s="1"/>
      <c r="M136" s="2"/>
      <c r="N136" s="310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2:29" ht="15.75" x14ac:dyDescent="0.25">
      <c r="B137" s="2"/>
      <c r="C137" s="2"/>
      <c r="D137" s="172"/>
      <c r="E137" s="2"/>
      <c r="F137" s="2"/>
      <c r="G137" s="10"/>
      <c r="H137" s="10"/>
      <c r="I137" s="10"/>
      <c r="J137" s="1"/>
      <c r="K137" s="1"/>
      <c r="L137" s="1"/>
      <c r="M137" s="1"/>
      <c r="N137" s="311" t="s">
        <v>579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2:29" x14ac:dyDescent="0.25">
      <c r="B138" s="2"/>
      <c r="C138" s="2"/>
      <c r="D138" s="172"/>
      <c r="E138" s="2"/>
      <c r="F138" s="2"/>
      <c r="G138" s="10"/>
      <c r="H138" s="10"/>
      <c r="I138" s="10"/>
      <c r="J138" s="1"/>
      <c r="K138" s="1"/>
      <c r="L138" s="1"/>
      <c r="M138" s="1"/>
      <c r="N138" s="309" t="s">
        <v>580</v>
      </c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2:29" ht="15.75" x14ac:dyDescent="0.25">
      <c r="B139" s="2"/>
      <c r="C139" s="2"/>
      <c r="D139" s="172"/>
      <c r="E139" s="2"/>
      <c r="F139" s="2"/>
      <c r="G139" s="10"/>
      <c r="H139" s="10"/>
      <c r="I139" s="10"/>
      <c r="J139" s="1"/>
      <c r="K139" s="1"/>
      <c r="L139" s="1"/>
      <c r="M139" s="1"/>
      <c r="N139" s="312" t="s">
        <v>581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2:29" x14ac:dyDescent="0.25">
      <c r="B140" s="2"/>
      <c r="C140" s="2"/>
      <c r="D140" s="172"/>
      <c r="E140" s="2"/>
      <c r="F140" s="2"/>
      <c r="G140" s="10"/>
      <c r="H140" s="10"/>
      <c r="I140" s="10"/>
      <c r="J140" s="1"/>
      <c r="K140" s="1"/>
      <c r="L140" s="1"/>
      <c r="M140" s="1"/>
      <c r="N140" s="10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2:29" x14ac:dyDescent="0.25">
      <c r="B141" s="2"/>
      <c r="C141" s="2"/>
      <c r="D141" s="172"/>
      <c r="E141" s="2"/>
      <c r="F141" s="2"/>
      <c r="G141" s="10"/>
      <c r="H141" s="10"/>
      <c r="I141" s="10"/>
      <c r="J141" s="1"/>
      <c r="K141" s="1"/>
      <c r="L141" s="1"/>
      <c r="M141" s="1"/>
      <c r="N141" s="10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2:29" x14ac:dyDescent="0.25">
      <c r="B142" s="2"/>
      <c r="C142" s="2"/>
      <c r="D142" s="172"/>
      <c r="E142" s="2"/>
      <c r="F142" s="2"/>
      <c r="G142" s="1"/>
      <c r="H142" s="1"/>
      <c r="I142" s="1"/>
      <c r="J142" s="1"/>
      <c r="K142" s="1"/>
      <c r="L142" s="1"/>
      <c r="M142" s="1"/>
      <c r="N142" s="10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2:29" x14ac:dyDescent="0.25">
      <c r="B143" s="2"/>
      <c r="C143" s="2"/>
      <c r="D143" s="172"/>
      <c r="E143" s="2"/>
      <c r="F143" s="2"/>
      <c r="G143" s="1"/>
      <c r="H143" s="1"/>
      <c r="I143" s="1"/>
      <c r="J143" s="1"/>
      <c r="K143" s="1"/>
      <c r="L143" s="1"/>
      <c r="M143" s="1"/>
      <c r="N143" s="10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2:29" x14ac:dyDescent="0.25">
      <c r="B144" s="2"/>
      <c r="C144" s="2"/>
      <c r="D144" s="172"/>
      <c r="E144" s="2"/>
      <c r="F144" s="2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2:29" x14ac:dyDescent="0.25">
      <c r="B145" s="2"/>
      <c r="C145" s="2"/>
      <c r="D145" s="172"/>
      <c r="E145" s="2"/>
      <c r="F145" s="2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2:29" x14ac:dyDescent="0.25">
      <c r="B146" s="2"/>
      <c r="C146" s="2"/>
      <c r="D146" s="172"/>
      <c r="E146" s="2"/>
      <c r="F146" s="2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2:29" x14ac:dyDescent="0.25">
      <c r="B147" s="2"/>
      <c r="C147" s="2"/>
      <c r="D147" s="172"/>
      <c r="E147" s="2"/>
      <c r="F147" s="2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2:29" x14ac:dyDescent="0.25">
      <c r="B148" s="2"/>
      <c r="C148" s="2"/>
      <c r="D148" s="172"/>
      <c r="E148" s="2"/>
      <c r="F148" s="2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2:29" x14ac:dyDescent="0.25">
      <c r="B149" s="2"/>
      <c r="C149" s="2"/>
      <c r="D149" s="172"/>
      <c r="E149" s="2"/>
      <c r="F149" s="2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2:29" x14ac:dyDescent="0.25">
      <c r="B150" s="2"/>
      <c r="C150" s="2"/>
      <c r="D150" s="172"/>
      <c r="E150" s="2"/>
      <c r="F150" s="2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2:29" x14ac:dyDescent="0.25">
      <c r="B151" s="2"/>
      <c r="C151" s="2"/>
      <c r="D151" s="172"/>
      <c r="E151" s="2"/>
      <c r="F151" s="2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2:29" x14ac:dyDescent="0.25">
      <c r="B152" s="2"/>
      <c r="C152" s="2"/>
      <c r="D152" s="172"/>
      <c r="E152" s="2"/>
      <c r="F152" s="2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2:29" x14ac:dyDescent="0.25">
      <c r="B153" s="2"/>
      <c r="C153" s="2"/>
      <c r="D153" s="172"/>
      <c r="E153" s="2"/>
      <c r="F153" s="2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2:29" x14ac:dyDescent="0.25">
      <c r="B154" s="2"/>
      <c r="C154" s="2"/>
      <c r="D154" s="172"/>
      <c r="E154" s="2"/>
      <c r="F154" s="2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2:29" x14ac:dyDescent="0.25">
      <c r="B155" s="2"/>
      <c r="C155" s="2"/>
      <c r="D155" s="172"/>
      <c r="E155" s="2"/>
      <c r="F155" s="2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2:29" x14ac:dyDescent="0.25">
      <c r="B156" s="2"/>
      <c r="C156" s="2"/>
      <c r="D156" s="172"/>
      <c r="E156" s="2"/>
      <c r="F156" s="2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2:29" x14ac:dyDescent="0.25">
      <c r="B157" s="2"/>
      <c r="C157" s="2"/>
      <c r="D157" s="172"/>
      <c r="E157" s="2"/>
      <c r="F157" s="2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2:29" x14ac:dyDescent="0.25">
      <c r="B158" s="2"/>
      <c r="C158" s="2"/>
      <c r="D158" s="172"/>
      <c r="E158" s="2"/>
      <c r="F158" s="2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2:29" x14ac:dyDescent="0.25">
      <c r="B159" s="2"/>
      <c r="C159" s="2"/>
      <c r="D159" s="172"/>
      <c r="E159" s="2"/>
      <c r="F159" s="2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2:29" x14ac:dyDescent="0.25">
      <c r="B160" s="2"/>
      <c r="C160" s="2"/>
      <c r="D160" s="172"/>
      <c r="E160" s="2"/>
      <c r="F160" s="2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2:29" x14ac:dyDescent="0.25">
      <c r="B161" s="2"/>
      <c r="C161" s="2"/>
      <c r="D161" s="172"/>
      <c r="E161" s="2"/>
      <c r="F161" s="2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2:29" x14ac:dyDescent="0.25">
      <c r="B162" s="2"/>
      <c r="C162" s="2"/>
      <c r="D162" s="172"/>
      <c r="E162" s="2"/>
      <c r="F162" s="2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2:29" x14ac:dyDescent="0.25">
      <c r="B163" s="2"/>
      <c r="C163" s="2"/>
      <c r="D163" s="172"/>
      <c r="E163" s="2"/>
      <c r="F163" s="2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2:29" x14ac:dyDescent="0.25">
      <c r="B164" s="2"/>
      <c r="C164" s="2"/>
      <c r="D164" s="172"/>
      <c r="E164" s="2"/>
      <c r="F164" s="2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2:29" x14ac:dyDescent="0.25">
      <c r="B165" s="2"/>
      <c r="C165" s="2"/>
      <c r="D165" s="172"/>
      <c r="E165" s="2"/>
      <c r="F165" s="2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2:29" x14ac:dyDescent="0.25">
      <c r="B166" s="2"/>
      <c r="C166" s="2"/>
      <c r="D166" s="172"/>
      <c r="E166" s="2"/>
      <c r="F166" s="2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2:29" x14ac:dyDescent="0.25">
      <c r="B167" s="2"/>
      <c r="C167" s="2"/>
      <c r="D167" s="172"/>
      <c r="E167" s="2"/>
      <c r="F167" s="2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2:29" x14ac:dyDescent="0.25">
      <c r="B168" s="2"/>
      <c r="C168" s="2"/>
      <c r="D168" s="172"/>
      <c r="E168" s="2"/>
      <c r="F168" s="2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2:29" x14ac:dyDescent="0.25">
      <c r="B169" s="2"/>
      <c r="C169" s="2"/>
      <c r="D169" s="172"/>
      <c r="E169" s="2"/>
      <c r="F169" s="2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2:29" x14ac:dyDescent="0.25">
      <c r="B170" s="2"/>
      <c r="C170" s="2"/>
      <c r="D170" s="172"/>
      <c r="E170" s="2"/>
      <c r="F170" s="2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2:29" x14ac:dyDescent="0.25">
      <c r="B171" s="2"/>
      <c r="C171" s="2"/>
      <c r="D171" s="172"/>
      <c r="E171" s="2"/>
      <c r="F171" s="2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2:29" x14ac:dyDescent="0.25">
      <c r="B172" s="2"/>
      <c r="C172" s="2"/>
      <c r="D172" s="172"/>
      <c r="E172" s="2"/>
      <c r="F172" s="2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2:29" x14ac:dyDescent="0.25">
      <c r="B173" s="2"/>
      <c r="C173" s="2"/>
      <c r="D173" s="172"/>
      <c r="E173" s="2"/>
      <c r="F173" s="2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2:29" x14ac:dyDescent="0.25">
      <c r="B174" s="2"/>
      <c r="C174" s="2"/>
      <c r="D174" s="172"/>
      <c r="E174" s="2"/>
      <c r="F174" s="2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2:29" x14ac:dyDescent="0.25">
      <c r="B175" s="2"/>
      <c r="C175" s="2"/>
      <c r="D175" s="172"/>
      <c r="E175" s="2"/>
      <c r="F175" s="2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2:29" x14ac:dyDescent="0.25">
      <c r="B176" s="2"/>
      <c r="C176" s="2"/>
      <c r="D176" s="172"/>
      <c r="E176" s="2"/>
      <c r="F176" s="2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2:29" x14ac:dyDescent="0.25">
      <c r="B177" s="2"/>
      <c r="C177" s="2"/>
      <c r="D177" s="172"/>
      <c r="E177" s="2"/>
      <c r="F177" s="2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2:29" x14ac:dyDescent="0.25">
      <c r="B178" s="2"/>
      <c r="C178" s="2"/>
      <c r="D178" s="172"/>
      <c r="E178" s="2"/>
      <c r="F178" s="2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2:29" x14ac:dyDescent="0.25">
      <c r="B179" s="2"/>
      <c r="C179" s="2"/>
      <c r="D179" s="172"/>
      <c r="E179" s="2"/>
      <c r="F179" s="2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2:29" x14ac:dyDescent="0.25">
      <c r="B180" s="2"/>
      <c r="C180" s="2"/>
      <c r="D180" s="172"/>
      <c r="E180" s="2"/>
      <c r="F180" s="2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2:29" x14ac:dyDescent="0.25">
      <c r="B181" s="2"/>
      <c r="C181" s="2"/>
      <c r="D181" s="172"/>
      <c r="E181" s="2"/>
      <c r="F181" s="2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2:29" x14ac:dyDescent="0.25">
      <c r="B182" s="2"/>
      <c r="C182" s="2"/>
      <c r="D182" s="172"/>
      <c r="E182" s="2"/>
      <c r="F182" s="2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2:29" x14ac:dyDescent="0.25">
      <c r="B183" s="2"/>
      <c r="C183" s="2"/>
      <c r="D183" s="172"/>
      <c r="E183" s="2"/>
      <c r="F183" s="2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2:29" x14ac:dyDescent="0.25">
      <c r="B184" s="2"/>
      <c r="C184" s="2"/>
      <c r="D184" s="172"/>
      <c r="E184" s="2"/>
      <c r="F184" s="2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2:29" x14ac:dyDescent="0.25">
      <c r="B185" s="2"/>
      <c r="C185" s="2"/>
      <c r="D185" s="172"/>
      <c r="E185" s="2"/>
      <c r="F185" s="2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2:29" x14ac:dyDescent="0.25">
      <c r="B186" s="2"/>
      <c r="C186" s="2"/>
      <c r="D186" s="172"/>
      <c r="E186" s="2"/>
      <c r="F186" s="2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2:29" x14ac:dyDescent="0.25">
      <c r="B187" s="2"/>
      <c r="C187" s="2"/>
      <c r="D187" s="172"/>
      <c r="E187" s="2"/>
      <c r="F187" s="2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2:29" x14ac:dyDescent="0.25">
      <c r="B188" s="2"/>
      <c r="C188" s="2"/>
      <c r="D188" s="172"/>
      <c r="E188" s="2"/>
      <c r="F188" s="2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2:29" x14ac:dyDescent="0.25">
      <c r="B189" s="2"/>
      <c r="C189" s="2"/>
      <c r="D189" s="172"/>
      <c r="E189" s="2"/>
      <c r="F189" s="2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2:29" x14ac:dyDescent="0.25">
      <c r="B190" s="2"/>
      <c r="C190" s="2"/>
      <c r="D190" s="172"/>
      <c r="E190" s="2"/>
      <c r="F190" s="2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2:29" x14ac:dyDescent="0.25">
      <c r="B191" s="2"/>
      <c r="C191" s="2"/>
      <c r="D191" s="172"/>
      <c r="E191" s="2"/>
      <c r="F191" s="2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2:29" x14ac:dyDescent="0.25">
      <c r="B192" s="2"/>
      <c r="C192" s="2"/>
      <c r="D192" s="172"/>
      <c r="E192" s="2"/>
      <c r="F192" s="2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2:29" x14ac:dyDescent="0.25">
      <c r="B193" s="2"/>
      <c r="C193" s="2"/>
      <c r="D193" s="172"/>
      <c r="E193" s="2"/>
      <c r="F193" s="2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2:29" x14ac:dyDescent="0.25">
      <c r="B194" s="2"/>
      <c r="C194" s="2"/>
      <c r="D194" s="172"/>
      <c r="E194" s="2"/>
      <c r="F194" s="2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2:29" x14ac:dyDescent="0.25">
      <c r="B195" s="2"/>
      <c r="C195" s="2"/>
      <c r="D195" s="172"/>
      <c r="E195" s="2"/>
      <c r="F195" s="2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2:29" x14ac:dyDescent="0.25">
      <c r="B196" s="2"/>
      <c r="C196" s="2"/>
      <c r="D196" s="172"/>
      <c r="E196" s="2"/>
      <c r="F196" s="2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2:29" x14ac:dyDescent="0.25">
      <c r="B197" s="2"/>
      <c r="C197" s="2"/>
      <c r="D197" s="172"/>
      <c r="E197" s="2"/>
      <c r="F197" s="2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2:29" x14ac:dyDescent="0.25">
      <c r="B198" s="2"/>
      <c r="C198" s="2"/>
      <c r="D198" s="172"/>
      <c r="E198" s="2"/>
      <c r="F198" s="2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2:29" x14ac:dyDescent="0.25">
      <c r="B199" s="2"/>
      <c r="C199" s="2"/>
      <c r="D199" s="172"/>
      <c r="E199" s="2"/>
      <c r="F199" s="2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2:29" x14ac:dyDescent="0.25">
      <c r="B200" s="2"/>
      <c r="C200" s="2"/>
      <c r="D200" s="172"/>
      <c r="E200" s="2"/>
      <c r="F200" s="2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2:29" x14ac:dyDescent="0.25">
      <c r="B201" s="2"/>
      <c r="C201" s="2"/>
      <c r="D201" s="172"/>
      <c r="E201" s="2"/>
      <c r="F201" s="2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2:29" x14ac:dyDescent="0.25">
      <c r="B202" s="2"/>
      <c r="C202" s="2"/>
      <c r="D202" s="172"/>
      <c r="E202" s="2"/>
      <c r="F202" s="2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2:29" x14ac:dyDescent="0.25">
      <c r="B203" s="2"/>
      <c r="C203" s="2"/>
      <c r="D203" s="172"/>
      <c r="E203" s="2"/>
      <c r="F203" s="2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2:29" x14ac:dyDescent="0.25">
      <c r="B204" s="2"/>
      <c r="C204" s="2"/>
      <c r="D204" s="172"/>
      <c r="E204" s="2"/>
      <c r="F204" s="2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2:29" x14ac:dyDescent="0.25">
      <c r="B205" s="2"/>
      <c r="C205" s="2"/>
      <c r="D205" s="172"/>
      <c r="E205" s="2"/>
      <c r="F205" s="2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2:29" x14ac:dyDescent="0.25">
      <c r="B206" s="2"/>
      <c r="C206" s="2"/>
      <c r="D206" s="172"/>
      <c r="E206" s="2"/>
      <c r="F206" s="2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2:29" x14ac:dyDescent="0.25">
      <c r="B207" s="2"/>
      <c r="C207" s="2"/>
      <c r="D207" s="172"/>
      <c r="E207" s="2"/>
      <c r="F207" s="2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2:29" x14ac:dyDescent="0.25">
      <c r="B208" s="2"/>
      <c r="C208" s="2"/>
      <c r="D208" s="172"/>
      <c r="E208" s="2"/>
      <c r="F208" s="2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2:29" x14ac:dyDescent="0.25">
      <c r="B209" s="2"/>
      <c r="C209" s="2"/>
      <c r="D209" s="172"/>
      <c r="E209" s="2"/>
      <c r="F209" s="2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2:29" x14ac:dyDescent="0.25">
      <c r="B210" s="2"/>
      <c r="C210" s="2"/>
      <c r="D210" s="172"/>
      <c r="E210" s="2"/>
      <c r="F210" s="2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2:29" x14ac:dyDescent="0.25">
      <c r="B211" s="2"/>
      <c r="C211" s="2"/>
      <c r="D211" s="172"/>
      <c r="E211" s="2"/>
      <c r="F211" s="2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2:29" x14ac:dyDescent="0.25">
      <c r="B212" s="2"/>
      <c r="C212" s="2"/>
      <c r="D212" s="172"/>
      <c r="E212" s="2"/>
      <c r="F212" s="2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2:29" x14ac:dyDescent="0.25">
      <c r="B213" s="2"/>
      <c r="C213" s="2"/>
      <c r="D213" s="172"/>
      <c r="E213" s="2"/>
      <c r="F213" s="2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2:29" x14ac:dyDescent="0.25">
      <c r="B214" s="2"/>
      <c r="C214" s="2"/>
      <c r="D214" s="172"/>
      <c r="E214" s="2"/>
      <c r="F214" s="2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2:29" x14ac:dyDescent="0.25">
      <c r="B215" s="2"/>
      <c r="C215" s="2"/>
      <c r="D215" s="172"/>
      <c r="E215" s="2"/>
      <c r="F215" s="2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2:29" x14ac:dyDescent="0.25">
      <c r="B216" s="2"/>
      <c r="C216" s="2"/>
      <c r="D216" s="172"/>
      <c r="E216" s="2"/>
      <c r="F216" s="2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2:29" x14ac:dyDescent="0.25">
      <c r="B217" s="2"/>
      <c r="C217" s="2"/>
      <c r="D217" s="172"/>
      <c r="E217" s="2"/>
      <c r="F217" s="2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2:29" x14ac:dyDescent="0.25">
      <c r="B218" s="2"/>
      <c r="C218" s="2"/>
      <c r="D218" s="172"/>
      <c r="E218" s="2"/>
      <c r="F218" s="2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2:29" x14ac:dyDescent="0.25">
      <c r="B219" s="2"/>
      <c r="C219" s="2"/>
      <c r="D219" s="172"/>
      <c r="E219" s="2"/>
      <c r="F219" s="2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2:29" x14ac:dyDescent="0.25">
      <c r="B220" s="2"/>
      <c r="C220" s="2"/>
      <c r="D220" s="172"/>
      <c r="E220" s="2"/>
      <c r="F220" s="2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2:29" x14ac:dyDescent="0.25">
      <c r="B221" s="2"/>
      <c r="C221" s="2"/>
      <c r="D221" s="172"/>
      <c r="E221" s="2"/>
      <c r="F221" s="2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2:29" x14ac:dyDescent="0.25">
      <c r="B222" s="2"/>
      <c r="C222" s="2"/>
      <c r="D222" s="172"/>
      <c r="E222" s="2"/>
      <c r="F222" s="2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2:29" x14ac:dyDescent="0.25">
      <c r="B223" s="2"/>
      <c r="C223" s="2"/>
      <c r="D223" s="172"/>
      <c r="E223" s="2"/>
      <c r="F223" s="2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2:29" x14ac:dyDescent="0.25">
      <c r="B224" s="2"/>
      <c r="C224" s="2"/>
      <c r="D224" s="172"/>
      <c r="E224" s="2"/>
      <c r="F224" s="2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2:29" x14ac:dyDescent="0.25">
      <c r="B225" s="2"/>
      <c r="C225" s="2"/>
      <c r="D225" s="172"/>
      <c r="E225" s="2"/>
      <c r="F225" s="2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2:29" x14ac:dyDescent="0.25">
      <c r="B226" s="2"/>
      <c r="C226" s="2"/>
      <c r="D226" s="172"/>
      <c r="E226" s="2"/>
      <c r="F226" s="2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2:29" x14ac:dyDescent="0.25">
      <c r="B227" s="2"/>
      <c r="C227" s="2"/>
      <c r="D227" s="172"/>
      <c r="E227" s="2"/>
      <c r="F227" s="2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2:29" x14ac:dyDescent="0.25">
      <c r="B228" s="2"/>
      <c r="C228" s="2"/>
      <c r="D228" s="172"/>
      <c r="E228" s="2"/>
      <c r="F228" s="2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2:29" x14ac:dyDescent="0.25">
      <c r="B229" s="2"/>
      <c r="C229" s="2"/>
      <c r="D229" s="172"/>
      <c r="E229" s="2"/>
      <c r="F229" s="2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2:29" x14ac:dyDescent="0.25">
      <c r="B230" s="2"/>
      <c r="C230" s="2"/>
      <c r="D230" s="172"/>
      <c r="E230" s="2"/>
      <c r="F230" s="2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2:29" x14ac:dyDescent="0.25">
      <c r="B231" s="2"/>
      <c r="C231" s="2"/>
      <c r="D231" s="172"/>
      <c r="E231" s="2"/>
      <c r="F231" s="2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2:29" x14ac:dyDescent="0.25">
      <c r="B232" s="2"/>
      <c r="C232" s="2"/>
      <c r="D232" s="172"/>
      <c r="E232" s="2"/>
      <c r="F232" s="2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2:29" x14ac:dyDescent="0.25">
      <c r="B233" s="2"/>
      <c r="C233" s="2"/>
      <c r="D233" s="172"/>
      <c r="E233" s="2"/>
      <c r="F233" s="2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2:29" x14ac:dyDescent="0.25">
      <c r="B234" s="2"/>
      <c r="C234" s="2"/>
      <c r="D234" s="172"/>
      <c r="E234" s="2"/>
      <c r="F234" s="2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2:29" x14ac:dyDescent="0.25">
      <c r="B235" s="2"/>
      <c r="C235" s="2"/>
      <c r="D235" s="172"/>
      <c r="E235" s="2"/>
      <c r="F235" s="2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2:29" x14ac:dyDescent="0.25">
      <c r="B236" s="2"/>
      <c r="C236" s="2"/>
      <c r="D236" s="172"/>
      <c r="E236" s="2"/>
      <c r="F236" s="2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2:29" x14ac:dyDescent="0.25">
      <c r="B237" s="2"/>
      <c r="C237" s="2"/>
      <c r="D237" s="172"/>
      <c r="E237" s="2"/>
      <c r="F237" s="2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2:29" x14ac:dyDescent="0.25">
      <c r="B238" s="2"/>
      <c r="C238" s="2"/>
      <c r="D238" s="172"/>
      <c r="E238" s="2"/>
      <c r="F238" s="2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2:29" x14ac:dyDescent="0.25">
      <c r="B239" s="2"/>
      <c r="C239" s="2"/>
      <c r="D239" s="172"/>
      <c r="E239" s="2"/>
      <c r="F239" s="2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2:29" x14ac:dyDescent="0.25">
      <c r="B240" s="2"/>
      <c r="C240" s="2"/>
      <c r="D240" s="172"/>
      <c r="E240" s="2"/>
      <c r="F240" s="2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2:29" x14ac:dyDescent="0.25">
      <c r="B241" s="2"/>
      <c r="C241" s="2"/>
      <c r="D241" s="172"/>
      <c r="E241" s="2"/>
      <c r="F241" s="2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2:29" x14ac:dyDescent="0.25">
      <c r="B242" s="2"/>
      <c r="C242" s="2"/>
      <c r="D242" s="172"/>
      <c r="E242" s="2"/>
      <c r="F242" s="2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2:29" x14ac:dyDescent="0.25">
      <c r="B243" s="2"/>
      <c r="C243" s="2"/>
      <c r="D243" s="172"/>
      <c r="E243" s="2"/>
      <c r="F243" s="2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2:29" x14ac:dyDescent="0.25">
      <c r="B244" s="2"/>
      <c r="C244" s="2"/>
      <c r="D244" s="172"/>
      <c r="E244" s="2"/>
      <c r="F244" s="2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2:29" x14ac:dyDescent="0.25">
      <c r="B245" s="2"/>
      <c r="C245" s="2"/>
      <c r="D245" s="172"/>
      <c r="E245" s="2"/>
      <c r="F245" s="2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2:29" x14ac:dyDescent="0.25">
      <c r="B246" s="2"/>
      <c r="C246" s="2"/>
      <c r="D246" s="172"/>
      <c r="E246" s="2"/>
      <c r="F246" s="2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2:29" x14ac:dyDescent="0.25">
      <c r="B247" s="2"/>
      <c r="C247" s="2"/>
      <c r="D247" s="172"/>
      <c r="E247" s="2"/>
      <c r="F247" s="2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2:29" x14ac:dyDescent="0.25">
      <c r="B248" s="2"/>
      <c r="C248" s="2"/>
      <c r="D248" s="172"/>
      <c r="E248" s="2"/>
      <c r="F248" s="2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2:29" x14ac:dyDescent="0.25">
      <c r="B249" s="2"/>
      <c r="C249" s="2"/>
      <c r="D249" s="172"/>
      <c r="E249" s="2"/>
      <c r="F249" s="2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2:29" x14ac:dyDescent="0.25">
      <c r="B250" s="2"/>
      <c r="C250" s="2"/>
      <c r="D250" s="172"/>
      <c r="E250" s="2"/>
      <c r="F250" s="2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2:29" x14ac:dyDescent="0.25">
      <c r="B251" s="2"/>
      <c r="C251" s="2"/>
      <c r="D251" s="172"/>
      <c r="E251" s="2"/>
      <c r="F251" s="2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2:29" x14ac:dyDescent="0.25">
      <c r="B252" s="2"/>
      <c r="C252" s="2"/>
      <c r="D252" s="172"/>
      <c r="E252" s="2"/>
      <c r="F252" s="2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2:29" x14ac:dyDescent="0.25">
      <c r="B253" s="2"/>
      <c r="C253" s="2"/>
      <c r="D253" s="172"/>
      <c r="E253" s="2"/>
      <c r="F253" s="2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2:29" x14ac:dyDescent="0.25">
      <c r="B254" s="2"/>
      <c r="C254" s="2"/>
      <c r="D254" s="172"/>
      <c r="E254" s="2"/>
      <c r="F254" s="2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2:29" x14ac:dyDescent="0.25">
      <c r="B255" s="2"/>
      <c r="C255" s="2"/>
      <c r="D255" s="172"/>
      <c r="E255" s="2"/>
      <c r="F255" s="2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2:29" x14ac:dyDescent="0.25">
      <c r="B256" s="2"/>
      <c r="C256" s="2"/>
      <c r="D256" s="172"/>
      <c r="E256" s="2"/>
      <c r="F256" s="2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2:29" x14ac:dyDescent="0.25">
      <c r="B257" s="2"/>
      <c r="C257" s="2"/>
      <c r="D257" s="172"/>
      <c r="E257" s="2"/>
      <c r="F257" s="2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2:29" x14ac:dyDescent="0.25">
      <c r="B258" s="2"/>
      <c r="C258" s="2"/>
      <c r="D258" s="172"/>
      <c r="E258" s="2"/>
      <c r="F258" s="2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2:29" x14ac:dyDescent="0.25">
      <c r="B259" s="2"/>
      <c r="C259" s="2"/>
      <c r="D259" s="172"/>
      <c r="E259" s="2"/>
      <c r="F259" s="2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2:29" x14ac:dyDescent="0.25">
      <c r="B260" s="2"/>
      <c r="C260" s="2"/>
      <c r="D260" s="172"/>
      <c r="E260" s="2"/>
      <c r="F260" s="2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2:29" x14ac:dyDescent="0.25">
      <c r="B261" s="2"/>
      <c r="C261" s="2"/>
      <c r="D261" s="172"/>
      <c r="E261" s="2"/>
      <c r="F261" s="2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2:29" x14ac:dyDescent="0.25">
      <c r="B262" s="2"/>
      <c r="C262" s="2"/>
      <c r="D262" s="172"/>
      <c r="E262" s="2"/>
      <c r="F262" s="2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2:29" x14ac:dyDescent="0.25">
      <c r="B263" s="2"/>
      <c r="C263" s="2"/>
      <c r="D263" s="172"/>
      <c r="E263" s="2"/>
      <c r="F263" s="2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2:29" x14ac:dyDescent="0.25">
      <c r="B264" s="2"/>
      <c r="C264" s="2"/>
      <c r="D264" s="172"/>
      <c r="E264" s="2"/>
      <c r="F264" s="2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2:29" x14ac:dyDescent="0.25">
      <c r="B265" s="2"/>
      <c r="C265" s="2"/>
      <c r="D265" s="172"/>
      <c r="E265" s="2"/>
      <c r="F265" s="2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2:29" x14ac:dyDescent="0.25">
      <c r="B266" s="2"/>
      <c r="C266" s="2"/>
      <c r="D266" s="172"/>
      <c r="E266" s="2"/>
      <c r="F266" s="2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2:29" x14ac:dyDescent="0.25">
      <c r="B267" s="2"/>
      <c r="C267" s="2"/>
      <c r="D267" s="172"/>
      <c r="E267" s="2"/>
      <c r="F267" s="2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2:29" x14ac:dyDescent="0.25">
      <c r="B268" s="2"/>
      <c r="C268" s="2"/>
      <c r="D268" s="172"/>
      <c r="E268" s="2"/>
      <c r="F268" s="2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2:29" x14ac:dyDescent="0.25">
      <c r="B269" s="2"/>
      <c r="C269" s="2"/>
      <c r="D269" s="172"/>
      <c r="E269" s="2"/>
      <c r="F269" s="2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2:29" x14ac:dyDescent="0.25">
      <c r="B270" s="2"/>
      <c r="C270" s="2"/>
      <c r="D270" s="172"/>
      <c r="E270" s="2"/>
      <c r="F270" s="2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2:29" x14ac:dyDescent="0.25">
      <c r="B271" s="2"/>
      <c r="C271" s="2"/>
      <c r="D271" s="172"/>
      <c r="E271" s="2"/>
      <c r="F271" s="2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2:29" x14ac:dyDescent="0.25">
      <c r="B272" s="2"/>
      <c r="C272" s="2"/>
      <c r="D272" s="172"/>
      <c r="E272" s="2"/>
      <c r="F272" s="2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2:29" x14ac:dyDescent="0.25">
      <c r="B273" s="2"/>
      <c r="C273" s="2"/>
      <c r="D273" s="172"/>
      <c r="E273" s="2"/>
      <c r="F273" s="2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2:29" x14ac:dyDescent="0.25">
      <c r="B274" s="2"/>
      <c r="C274" s="2"/>
      <c r="D274" s="172"/>
      <c r="E274" s="2"/>
      <c r="F274" s="2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2:29" x14ac:dyDescent="0.25">
      <c r="B275" s="2"/>
      <c r="C275" s="2"/>
      <c r="D275" s="172"/>
      <c r="E275" s="2"/>
      <c r="F275" s="2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2:29" x14ac:dyDescent="0.25">
      <c r="B276" s="2"/>
      <c r="C276" s="2"/>
      <c r="D276" s="172"/>
      <c r="E276" s="2"/>
      <c r="F276" s="2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2:29" x14ac:dyDescent="0.25">
      <c r="B277" s="2"/>
      <c r="C277" s="2"/>
      <c r="D277" s="172"/>
      <c r="E277" s="2"/>
      <c r="F277" s="2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2:29" x14ac:dyDescent="0.25">
      <c r="B278" s="2"/>
      <c r="C278" s="2"/>
      <c r="D278" s="172"/>
      <c r="E278" s="2"/>
      <c r="F278" s="2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2:29" x14ac:dyDescent="0.25">
      <c r="B279" s="2"/>
      <c r="C279" s="2"/>
      <c r="D279" s="172"/>
      <c r="E279" s="2"/>
      <c r="F279" s="2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2:29" x14ac:dyDescent="0.25">
      <c r="B280" s="2"/>
      <c r="C280" s="2"/>
      <c r="D280" s="172"/>
      <c r="E280" s="2"/>
      <c r="F280" s="2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2:29" x14ac:dyDescent="0.25">
      <c r="B281" s="2"/>
      <c r="C281" s="2"/>
      <c r="D281" s="172"/>
      <c r="E281" s="2"/>
      <c r="F281" s="2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2:29" x14ac:dyDescent="0.25">
      <c r="B282" s="2"/>
      <c r="C282" s="2"/>
      <c r="D282" s="172"/>
      <c r="E282" s="2"/>
      <c r="F282" s="2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2:29" x14ac:dyDescent="0.25">
      <c r="B283" s="2"/>
      <c r="C283" s="2"/>
      <c r="D283" s="172"/>
      <c r="E283" s="2"/>
      <c r="F283" s="2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2:29" x14ac:dyDescent="0.25">
      <c r="B284" s="2"/>
      <c r="C284" s="2"/>
      <c r="D284" s="172"/>
      <c r="E284" s="2"/>
      <c r="F284" s="2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2:29" x14ac:dyDescent="0.25">
      <c r="B285" s="2"/>
      <c r="C285" s="2"/>
      <c r="D285" s="172"/>
      <c r="E285" s="2"/>
      <c r="F285" s="2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2:29" x14ac:dyDescent="0.25">
      <c r="B286" s="2"/>
      <c r="C286" s="2"/>
      <c r="D286" s="172"/>
      <c r="E286" s="2"/>
      <c r="F286" s="2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2:29" x14ac:dyDescent="0.25">
      <c r="B287" s="2"/>
      <c r="C287" s="2"/>
      <c r="D287" s="172"/>
      <c r="E287" s="2"/>
      <c r="F287" s="2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2:29" x14ac:dyDescent="0.25">
      <c r="B288" s="2"/>
      <c r="C288" s="2"/>
      <c r="D288" s="172"/>
      <c r="E288" s="2"/>
      <c r="F288" s="2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2:29" x14ac:dyDescent="0.25">
      <c r="B289" s="2"/>
      <c r="C289" s="2"/>
      <c r="D289" s="172"/>
      <c r="E289" s="2"/>
      <c r="F289" s="2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2:29" x14ac:dyDescent="0.25">
      <c r="B290" s="2"/>
      <c r="C290" s="2"/>
      <c r="D290" s="172"/>
      <c r="E290" s="2"/>
      <c r="F290" s="2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2:29" x14ac:dyDescent="0.25">
      <c r="B291" s="2"/>
      <c r="C291" s="2"/>
      <c r="D291" s="172"/>
      <c r="E291" s="2"/>
      <c r="F291" s="2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2:29" x14ac:dyDescent="0.25">
      <c r="B292" s="2"/>
      <c r="C292" s="2"/>
      <c r="D292" s="172"/>
      <c r="E292" s="2"/>
      <c r="F292" s="2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2:29" x14ac:dyDescent="0.25">
      <c r="B293" s="2"/>
      <c r="C293" s="2"/>
      <c r="D293" s="172"/>
      <c r="E293" s="2"/>
      <c r="F293" s="2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2:29" x14ac:dyDescent="0.25">
      <c r="B294" s="2"/>
      <c r="C294" s="2"/>
      <c r="D294" s="172"/>
      <c r="E294" s="2"/>
      <c r="F294" s="2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2:29" x14ac:dyDescent="0.25">
      <c r="B295" s="2"/>
      <c r="C295" s="2"/>
      <c r="D295" s="172"/>
      <c r="E295" s="2"/>
      <c r="F295" s="2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2:29" x14ac:dyDescent="0.25">
      <c r="B296" s="2"/>
      <c r="C296" s="2"/>
      <c r="D296" s="172"/>
      <c r="E296" s="2"/>
      <c r="F296" s="2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2:29" x14ac:dyDescent="0.25">
      <c r="B297" s="2"/>
      <c r="C297" s="2"/>
      <c r="D297" s="172"/>
      <c r="E297" s="2"/>
      <c r="F297" s="2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2:29" x14ac:dyDescent="0.25">
      <c r="B298" s="2"/>
      <c r="C298" s="2"/>
      <c r="D298" s="172"/>
      <c r="E298" s="2"/>
      <c r="F298" s="2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2:29" x14ac:dyDescent="0.25">
      <c r="B299" s="2"/>
      <c r="C299" s="2"/>
      <c r="D299" s="172"/>
      <c r="E299" s="2"/>
      <c r="F299" s="2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2:29" x14ac:dyDescent="0.25">
      <c r="B300" s="2"/>
      <c r="C300" s="2"/>
      <c r="D300" s="172"/>
      <c r="E300" s="2"/>
      <c r="F300" s="2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2:29" x14ac:dyDescent="0.25">
      <c r="B301" s="2"/>
      <c r="C301" s="2"/>
      <c r="D301" s="172"/>
      <c r="E301" s="2"/>
      <c r="F301" s="2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2:29" x14ac:dyDescent="0.25">
      <c r="B302" s="2"/>
      <c r="C302" s="2"/>
      <c r="D302" s="172"/>
      <c r="E302" s="2"/>
      <c r="F302" s="2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2:29" x14ac:dyDescent="0.25">
      <c r="B303" s="2"/>
      <c r="C303" s="2"/>
      <c r="D303" s="172"/>
      <c r="E303" s="2"/>
      <c r="F303" s="2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2:29" x14ac:dyDescent="0.25">
      <c r="B304" s="2"/>
      <c r="C304" s="2"/>
      <c r="D304" s="172"/>
      <c r="E304" s="2"/>
      <c r="F304" s="2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2:29" x14ac:dyDescent="0.25">
      <c r="B305" s="2"/>
      <c r="C305" s="2"/>
      <c r="D305" s="172"/>
      <c r="E305" s="2"/>
      <c r="F305" s="2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2:29" x14ac:dyDescent="0.25">
      <c r="B306" s="2"/>
      <c r="C306" s="2"/>
      <c r="D306" s="172"/>
      <c r="E306" s="2"/>
      <c r="F306" s="2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2:29" x14ac:dyDescent="0.25">
      <c r="B307" s="2"/>
      <c r="C307" s="2"/>
      <c r="D307" s="172"/>
      <c r="E307" s="2"/>
      <c r="F307" s="2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2:29" x14ac:dyDescent="0.25">
      <c r="B308" s="2"/>
      <c r="C308" s="2"/>
      <c r="D308" s="172"/>
      <c r="E308" s="2"/>
      <c r="F308" s="2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2:29" x14ac:dyDescent="0.25">
      <c r="B309" s="2"/>
      <c r="C309" s="2"/>
      <c r="D309" s="172"/>
      <c r="E309" s="2"/>
      <c r="F309" s="2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2:29" x14ac:dyDescent="0.25">
      <c r="B310" s="2"/>
      <c r="C310" s="2"/>
      <c r="D310" s="172"/>
      <c r="E310" s="2"/>
      <c r="F310" s="2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2:29" x14ac:dyDescent="0.25">
      <c r="B311" s="2"/>
      <c r="C311" s="2"/>
      <c r="D311" s="172"/>
      <c r="E311" s="2"/>
      <c r="F311" s="2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2:29" x14ac:dyDescent="0.25">
      <c r="B312" s="2"/>
      <c r="C312" s="2"/>
      <c r="D312" s="172"/>
      <c r="E312" s="2"/>
      <c r="F312" s="2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2:29" x14ac:dyDescent="0.25">
      <c r="B313" s="2"/>
      <c r="C313" s="2"/>
      <c r="D313" s="172"/>
      <c r="E313" s="2"/>
      <c r="F313" s="2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2:29" x14ac:dyDescent="0.25">
      <c r="B314" s="2"/>
      <c r="C314" s="2"/>
      <c r="D314" s="172"/>
      <c r="E314" s="2"/>
      <c r="F314" s="2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2:29" x14ac:dyDescent="0.25">
      <c r="B315" s="2"/>
      <c r="C315" s="2"/>
      <c r="D315" s="172"/>
      <c r="E315" s="2"/>
      <c r="F315" s="2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2:29" x14ac:dyDescent="0.25">
      <c r="B316" s="2"/>
      <c r="C316" s="2"/>
      <c r="D316" s="172"/>
      <c r="E316" s="2"/>
      <c r="F316" s="2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2:29" x14ac:dyDescent="0.25">
      <c r="B317" s="2"/>
      <c r="C317" s="2"/>
      <c r="D317" s="172"/>
      <c r="E317" s="2"/>
      <c r="F317" s="2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2:29" x14ac:dyDescent="0.25">
      <c r="B318" s="2"/>
      <c r="C318" s="2"/>
      <c r="D318" s="172"/>
      <c r="E318" s="2"/>
      <c r="F318" s="2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2:29" x14ac:dyDescent="0.25">
      <c r="B319" s="2"/>
      <c r="C319" s="2"/>
      <c r="D319" s="172"/>
      <c r="E319" s="2"/>
      <c r="F319" s="2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2:29" x14ac:dyDescent="0.25">
      <c r="B320" s="2"/>
      <c r="C320" s="2"/>
      <c r="D320" s="172"/>
      <c r="E320" s="2"/>
      <c r="F320" s="2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2:29" x14ac:dyDescent="0.25">
      <c r="B321" s="2"/>
      <c r="C321" s="2"/>
      <c r="D321" s="172"/>
      <c r="E321" s="2"/>
      <c r="F321" s="2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2:29" x14ac:dyDescent="0.25">
      <c r="B322" s="2"/>
      <c r="C322" s="2"/>
      <c r="D322" s="172"/>
      <c r="E322" s="2"/>
      <c r="F322" s="2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2:29" x14ac:dyDescent="0.25">
      <c r="B323" s="2"/>
      <c r="C323" s="2"/>
      <c r="D323" s="172"/>
      <c r="E323" s="2"/>
      <c r="F323" s="2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2:29" x14ac:dyDescent="0.25">
      <c r="B324" s="2"/>
      <c r="C324" s="2"/>
      <c r="D324" s="172"/>
      <c r="E324" s="2"/>
      <c r="F324" s="2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2:29" x14ac:dyDescent="0.25">
      <c r="B325" s="2"/>
      <c r="C325" s="2"/>
      <c r="D325" s="172"/>
      <c r="E325" s="2"/>
      <c r="F325" s="2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2:29" x14ac:dyDescent="0.25">
      <c r="B326" s="2"/>
      <c r="C326" s="2"/>
      <c r="D326" s="172"/>
      <c r="E326" s="2"/>
      <c r="F326" s="2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2:29" x14ac:dyDescent="0.25">
      <c r="B327" s="2"/>
      <c r="C327" s="2"/>
      <c r="D327" s="172"/>
      <c r="E327" s="2"/>
      <c r="F327" s="2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</sheetData>
  <mergeCells count="175">
    <mergeCell ref="R122:R123"/>
    <mergeCell ref="M29:M30"/>
    <mergeCell ref="M41:M44"/>
    <mergeCell ref="M46:M47"/>
    <mergeCell ref="N46:N47"/>
    <mergeCell ref="N41:N44"/>
    <mergeCell ref="N29:N30"/>
    <mergeCell ref="N56:N57"/>
    <mergeCell ref="M63:M64"/>
    <mergeCell ref="N63:N64"/>
    <mergeCell ref="M68:M70"/>
    <mergeCell ref="N68:N70"/>
    <mergeCell ref="M71:M72"/>
    <mergeCell ref="N71:N72"/>
    <mergeCell ref="M76:M77"/>
    <mergeCell ref="N76:N77"/>
    <mergeCell ref="M52:M54"/>
    <mergeCell ref="N52:N54"/>
    <mergeCell ref="O32:P32"/>
    <mergeCell ref="O40:P40"/>
    <mergeCell ref="O83:P83"/>
    <mergeCell ref="O86:P86"/>
    <mergeCell ref="O91:P91"/>
    <mergeCell ref="O98:P98"/>
    <mergeCell ref="G63:G64"/>
    <mergeCell ref="L63:L64"/>
    <mergeCell ref="Q63:Q64"/>
    <mergeCell ref="R29:R30"/>
    <mergeCell ref="R41:R44"/>
    <mergeCell ref="R46:R47"/>
    <mergeCell ref="R63:R64"/>
    <mergeCell ref="B63:B64"/>
    <mergeCell ref="C63:C64"/>
    <mergeCell ref="D63:D64"/>
    <mergeCell ref="E63:E64"/>
    <mergeCell ref="F63:F64"/>
    <mergeCell ref="G29:G30"/>
    <mergeCell ref="L29:L30"/>
    <mergeCell ref="L41:L44"/>
    <mergeCell ref="Q41:Q44"/>
    <mergeCell ref="B52:B54"/>
    <mergeCell ref="C52:C54"/>
    <mergeCell ref="D52:D54"/>
    <mergeCell ref="E52:E54"/>
    <mergeCell ref="F52:F54"/>
    <mergeCell ref="G52:G54"/>
    <mergeCell ref="L52:L54"/>
    <mergeCell ref="Q52:Q54"/>
    <mergeCell ref="F68:F70"/>
    <mergeCell ref="G68:G70"/>
    <mergeCell ref="L68:L70"/>
    <mergeCell ref="Q68:Q70"/>
    <mergeCell ref="G129:H129"/>
    <mergeCell ref="Q94:Q95"/>
    <mergeCell ref="L94:L95"/>
    <mergeCell ref="M80:M82"/>
    <mergeCell ref="N80:N82"/>
    <mergeCell ref="M94:M95"/>
    <mergeCell ref="N94:N95"/>
    <mergeCell ref="M104:M107"/>
    <mergeCell ref="N104:N107"/>
    <mergeCell ref="M113:M116"/>
    <mergeCell ref="N113:N116"/>
    <mergeCell ref="M118:M119"/>
    <mergeCell ref="J120:K120"/>
    <mergeCell ref="L122:L123"/>
    <mergeCell ref="Q122:Q123"/>
    <mergeCell ref="J124:K124"/>
    <mergeCell ref="J83:K83"/>
    <mergeCell ref="J86:K86"/>
    <mergeCell ref="J91:K91"/>
    <mergeCell ref="J98:K98"/>
    <mergeCell ref="B68:B70"/>
    <mergeCell ref="C68:C70"/>
    <mergeCell ref="D68:D70"/>
    <mergeCell ref="E68:E70"/>
    <mergeCell ref="R13:R14"/>
    <mergeCell ref="R15:R16"/>
    <mergeCell ref="Q29:Q30"/>
    <mergeCell ref="L118:L119"/>
    <mergeCell ref="Q118:Q119"/>
    <mergeCell ref="R68:R70"/>
    <mergeCell ref="R71:R72"/>
    <mergeCell ref="R76:R77"/>
    <mergeCell ref="R80:R82"/>
    <mergeCell ref="R94:R95"/>
    <mergeCell ref="R104:R107"/>
    <mergeCell ref="R113:R116"/>
    <mergeCell ref="R118:R119"/>
    <mergeCell ref="N118:N119"/>
    <mergeCell ref="B13:B14"/>
    <mergeCell ref="C13:C14"/>
    <mergeCell ref="D13:D14"/>
    <mergeCell ref="E13:E14"/>
    <mergeCell ref="F13:F14"/>
    <mergeCell ref="G15:G16"/>
    <mergeCell ref="O7:Q7"/>
    <mergeCell ref="R7:R8"/>
    <mergeCell ref="B9:F9"/>
    <mergeCell ref="B7:F8"/>
    <mergeCell ref="G7:G8"/>
    <mergeCell ref="H7:H8"/>
    <mergeCell ref="I7:M7"/>
    <mergeCell ref="N7:N8"/>
    <mergeCell ref="B1:R1"/>
    <mergeCell ref="B2:R2"/>
    <mergeCell ref="B3:R3"/>
    <mergeCell ref="B5:H5"/>
    <mergeCell ref="B6:G6"/>
    <mergeCell ref="G13:G14"/>
    <mergeCell ref="L13:L14"/>
    <mergeCell ref="J8:K8"/>
    <mergeCell ref="J9:K9"/>
    <mergeCell ref="J13:K13"/>
    <mergeCell ref="J14:K14"/>
    <mergeCell ref="B15:B16"/>
    <mergeCell ref="C15:C16"/>
    <mergeCell ref="D15:D16"/>
    <mergeCell ref="E15:E16"/>
    <mergeCell ref="F15:F16"/>
    <mergeCell ref="M13:M14"/>
    <mergeCell ref="N13:N14"/>
    <mergeCell ref="Q13:Q14"/>
    <mergeCell ref="J20:K20"/>
    <mergeCell ref="O8:P8"/>
    <mergeCell ref="O9:P9"/>
    <mergeCell ref="O13:P13"/>
    <mergeCell ref="O14:P14"/>
    <mergeCell ref="Q15:Q16"/>
    <mergeCell ref="L15:L16"/>
    <mergeCell ref="J12:K12"/>
    <mergeCell ref="O12:P12"/>
    <mergeCell ref="O20:P20"/>
    <mergeCell ref="B29:B30"/>
    <mergeCell ref="C29:C30"/>
    <mergeCell ref="D29:D30"/>
    <mergeCell ref="E29:E30"/>
    <mergeCell ref="F29:F30"/>
    <mergeCell ref="R56:R57"/>
    <mergeCell ref="J61:K61"/>
    <mergeCell ref="J26:K26"/>
    <mergeCell ref="J40:K40"/>
    <mergeCell ref="J28:K28"/>
    <mergeCell ref="J55:K55"/>
    <mergeCell ref="L46:L47"/>
    <mergeCell ref="J48:K48"/>
    <mergeCell ref="Q46:Q47"/>
    <mergeCell ref="J32:K32"/>
    <mergeCell ref="R52:R54"/>
    <mergeCell ref="L56:L57"/>
    <mergeCell ref="O26:P26"/>
    <mergeCell ref="O28:P28"/>
    <mergeCell ref="O48:P48"/>
    <mergeCell ref="O55:P55"/>
    <mergeCell ref="J62:K62"/>
    <mergeCell ref="J73:K73"/>
    <mergeCell ref="L76:L77"/>
    <mergeCell ref="Q76:Q77"/>
    <mergeCell ref="M56:M57"/>
    <mergeCell ref="Q56:Q57"/>
    <mergeCell ref="O61:P61"/>
    <mergeCell ref="O62:P62"/>
    <mergeCell ref="O73:P73"/>
    <mergeCell ref="L71:L72"/>
    <mergeCell ref="Q71:Q72"/>
    <mergeCell ref="O120:P120"/>
    <mergeCell ref="O124:P124"/>
    <mergeCell ref="M122:M123"/>
    <mergeCell ref="N122:N123"/>
    <mergeCell ref="L113:L116"/>
    <mergeCell ref="Q113:Q116"/>
    <mergeCell ref="L104:L107"/>
    <mergeCell ref="Q104:Q107"/>
    <mergeCell ref="L80:L82"/>
    <mergeCell ref="Q80:Q82"/>
  </mergeCells>
  <pageMargins left="0.2" right="0.2" top="0.75" bottom="0.75" header="0" footer="0"/>
  <pageSetup paperSize="10000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2EFD9"/>
  </sheetPr>
  <dimension ref="A1:AD327"/>
  <sheetViews>
    <sheetView topLeftCell="B1" zoomScale="70" zoomScaleNormal="70" workbookViewId="0">
      <pane xSplit="8" ySplit="9" topLeftCell="J124" activePane="bottomRight" state="frozen"/>
      <selection activeCell="B1" sqref="B1"/>
      <selection pane="topRight" activeCell="I1" sqref="I1"/>
      <selection pane="bottomLeft" activeCell="B10" sqref="B10"/>
      <selection pane="bottomRight" activeCell="I10" sqref="I10"/>
    </sheetView>
  </sheetViews>
  <sheetFormatPr defaultColWidth="12.625" defaultRowHeight="15" customHeight="1" x14ac:dyDescent="0.2"/>
  <cols>
    <col min="1" max="1" width="2.625" style="147" customWidth="1"/>
    <col min="2" max="2" width="6.5" style="147" customWidth="1"/>
    <col min="3" max="3" width="2.75" style="147" customWidth="1"/>
    <col min="4" max="4" width="3.375" style="147" customWidth="1"/>
    <col min="5" max="5" width="3.25" style="363" customWidth="1"/>
    <col min="6" max="6" width="5.125" style="147" customWidth="1"/>
    <col min="7" max="7" width="3.25" style="147" customWidth="1"/>
    <col min="8" max="8" width="30" style="147" customWidth="1"/>
    <col min="9" max="9" width="29.75" style="147" customWidth="1"/>
    <col min="10" max="10" width="21.625" style="147" customWidth="1"/>
    <col min="11" max="11" width="9.125" style="147" customWidth="1"/>
    <col min="12" max="12" width="11.875" style="147" customWidth="1"/>
    <col min="13" max="13" width="19.75" style="147" customWidth="1"/>
    <col min="14" max="14" width="11.875" style="147" customWidth="1"/>
    <col min="15" max="15" width="13.75" style="147" customWidth="1"/>
    <col min="16" max="16" width="8.75" style="147" customWidth="1"/>
    <col min="17" max="17" width="10.875" style="147" customWidth="1"/>
    <col min="18" max="18" width="18.5" style="147" customWidth="1"/>
    <col min="19" max="19" width="15.25" style="147" customWidth="1"/>
    <col min="20" max="30" width="7.625" style="147" customWidth="1"/>
    <col min="31" max="16384" width="12.625" style="147"/>
  </cols>
  <sheetData>
    <row r="1" spans="2:30" ht="21" x14ac:dyDescent="0.25">
      <c r="C1" s="501" t="s">
        <v>17</v>
      </c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502"/>
      <c r="P1" s="502"/>
      <c r="Q1" s="502"/>
      <c r="R1" s="502"/>
      <c r="S1" s="502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2:30" ht="21" x14ac:dyDescent="0.25">
      <c r="C2" s="501" t="s">
        <v>18</v>
      </c>
      <c r="D2" s="502"/>
      <c r="E2" s="502"/>
      <c r="F2" s="502"/>
      <c r="G2" s="502"/>
      <c r="H2" s="502"/>
      <c r="I2" s="502"/>
      <c r="J2" s="502"/>
      <c r="K2" s="502"/>
      <c r="L2" s="502"/>
      <c r="M2" s="502"/>
      <c r="N2" s="502"/>
      <c r="O2" s="502"/>
      <c r="P2" s="502"/>
      <c r="Q2" s="502"/>
      <c r="R2" s="502"/>
      <c r="S2" s="502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2:30" ht="21" x14ac:dyDescent="0.25">
      <c r="C3" s="503" t="s">
        <v>19</v>
      </c>
      <c r="D3" s="504"/>
      <c r="E3" s="504"/>
      <c r="F3" s="504"/>
      <c r="G3" s="504"/>
      <c r="H3" s="504"/>
      <c r="I3" s="504"/>
      <c r="J3" s="504"/>
      <c r="K3" s="504"/>
      <c r="L3" s="504"/>
      <c r="M3" s="504"/>
      <c r="N3" s="504"/>
      <c r="O3" s="504"/>
      <c r="P3" s="504"/>
      <c r="Q3" s="504"/>
      <c r="R3" s="504"/>
      <c r="S3" s="504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2:30" x14ac:dyDescent="0.25">
      <c r="C4" s="4"/>
      <c r="D4" s="2"/>
      <c r="E4" s="172"/>
      <c r="F4" s="2"/>
      <c r="G4" s="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2:30" ht="15.75" x14ac:dyDescent="0.25">
      <c r="C5" s="505" t="s">
        <v>554</v>
      </c>
      <c r="D5" s="506"/>
      <c r="E5" s="506"/>
      <c r="F5" s="506"/>
      <c r="G5" s="506"/>
      <c r="H5" s="506"/>
      <c r="I5" s="506"/>
      <c r="J5" s="232"/>
      <c r="K5" s="232"/>
      <c r="L5" s="232"/>
      <c r="M5" s="232"/>
      <c r="N5" s="232"/>
      <c r="O5" s="232"/>
      <c r="P5" s="232"/>
      <c r="Q5" s="232"/>
      <c r="R5" s="232"/>
      <c r="S5" s="232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2:30" ht="16.5" thickBot="1" x14ac:dyDescent="0.3">
      <c r="C6" s="505" t="s">
        <v>553</v>
      </c>
      <c r="D6" s="506"/>
      <c r="E6" s="506"/>
      <c r="F6" s="506"/>
      <c r="G6" s="506"/>
      <c r="H6" s="506"/>
      <c r="I6" s="232"/>
      <c r="J6" s="232"/>
      <c r="K6" s="232"/>
      <c r="L6" s="232"/>
      <c r="M6" s="13"/>
      <c r="N6" s="232"/>
      <c r="O6" s="232"/>
      <c r="P6" s="232"/>
      <c r="Q6" s="232"/>
      <c r="R6" s="232"/>
      <c r="S6" s="232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2:30" ht="16.5" thickTop="1" x14ac:dyDescent="0.25">
      <c r="C7" s="494" t="s">
        <v>0</v>
      </c>
      <c r="D7" s="489"/>
      <c r="E7" s="489"/>
      <c r="F7" s="489"/>
      <c r="G7" s="489"/>
      <c r="H7" s="497" t="s">
        <v>20</v>
      </c>
      <c r="I7" s="488" t="s">
        <v>21</v>
      </c>
      <c r="J7" s="488" t="s">
        <v>22</v>
      </c>
      <c r="K7" s="489"/>
      <c r="L7" s="489"/>
      <c r="M7" s="489"/>
      <c r="N7" s="489"/>
      <c r="O7" s="499" t="s">
        <v>23</v>
      </c>
      <c r="P7" s="488" t="s">
        <v>24</v>
      </c>
      <c r="Q7" s="488"/>
      <c r="R7" s="489"/>
      <c r="S7" s="490" t="s">
        <v>3</v>
      </c>
      <c r="T7" s="1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2:30" ht="47.25" customHeight="1" x14ac:dyDescent="0.25">
      <c r="C8" s="495"/>
      <c r="D8" s="496"/>
      <c r="E8" s="496"/>
      <c r="F8" s="496"/>
      <c r="G8" s="496"/>
      <c r="H8" s="498"/>
      <c r="I8" s="496"/>
      <c r="J8" s="6" t="s">
        <v>25</v>
      </c>
      <c r="K8" s="468" t="s">
        <v>26</v>
      </c>
      <c r="L8" s="469"/>
      <c r="M8" s="6" t="s">
        <v>27</v>
      </c>
      <c r="N8" s="6" t="s">
        <v>28</v>
      </c>
      <c r="O8" s="500"/>
      <c r="P8" s="468" t="s">
        <v>26</v>
      </c>
      <c r="Q8" s="469"/>
      <c r="R8" s="6" t="s">
        <v>27</v>
      </c>
      <c r="S8" s="491"/>
      <c r="T8" s="1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2:30" ht="15.75" x14ac:dyDescent="0.25">
      <c r="C9" s="492">
        <v>1</v>
      </c>
      <c r="D9" s="493"/>
      <c r="E9" s="493"/>
      <c r="F9" s="493"/>
      <c r="G9" s="493"/>
      <c r="H9" s="7">
        <v>2</v>
      </c>
      <c r="I9" s="7">
        <v>3</v>
      </c>
      <c r="J9" s="7">
        <v>4</v>
      </c>
      <c r="K9" s="470">
        <v>5</v>
      </c>
      <c r="L9" s="471"/>
      <c r="M9" s="7">
        <v>6</v>
      </c>
      <c r="N9" s="7">
        <v>7</v>
      </c>
      <c r="O9" s="7">
        <v>8</v>
      </c>
      <c r="P9" s="470">
        <v>9</v>
      </c>
      <c r="Q9" s="471"/>
      <c r="R9" s="7">
        <v>10</v>
      </c>
      <c r="S9" s="8">
        <v>11</v>
      </c>
      <c r="T9" s="2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2:30" s="246" customFormat="1" ht="68.25" customHeight="1" x14ac:dyDescent="0.2">
      <c r="C10" s="320">
        <v>2</v>
      </c>
      <c r="D10" s="150"/>
      <c r="E10" s="321"/>
      <c r="F10" s="150"/>
      <c r="G10" s="150"/>
      <c r="H10" s="233" t="s">
        <v>570</v>
      </c>
      <c r="I10" s="149"/>
      <c r="J10" s="149"/>
      <c r="K10" s="288"/>
      <c r="L10" s="289"/>
      <c r="M10" s="151">
        <f>M11</f>
        <v>11176939538</v>
      </c>
      <c r="N10" s="149"/>
      <c r="O10" s="149"/>
      <c r="P10" s="288"/>
      <c r="Q10" s="289"/>
      <c r="R10" s="151">
        <f>+R11</f>
        <v>11463625219.200001</v>
      </c>
      <c r="S10" s="295" t="s">
        <v>555</v>
      </c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</row>
    <row r="11" spans="2:30" s="153" customFormat="1" ht="36" customHeight="1" x14ac:dyDescent="0.25">
      <c r="C11" s="322">
        <v>2</v>
      </c>
      <c r="D11" s="323" t="s">
        <v>16</v>
      </c>
      <c r="E11" s="324"/>
      <c r="F11" s="155"/>
      <c r="G11" s="155"/>
      <c r="H11" s="315" t="s">
        <v>569</v>
      </c>
      <c r="I11" s="154"/>
      <c r="J11" s="293" t="s">
        <v>576</v>
      </c>
      <c r="K11" s="219"/>
      <c r="L11" s="220"/>
      <c r="M11" s="156">
        <f>M12+M61+M83+M86</f>
        <v>11176939538</v>
      </c>
      <c r="N11" s="156"/>
      <c r="O11" s="156"/>
      <c r="P11" s="286"/>
      <c r="Q11" s="287"/>
      <c r="R11" s="156">
        <f>R12+R61+R83+R86</f>
        <v>11463625219.200001</v>
      </c>
      <c r="S11" s="295" t="s">
        <v>555</v>
      </c>
      <c r="T11" s="157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</row>
    <row r="12" spans="2:30" s="153" customFormat="1" ht="58.5" customHeight="1" x14ac:dyDescent="0.25">
      <c r="B12" s="364" t="s">
        <v>585</v>
      </c>
      <c r="C12" s="571" t="s">
        <v>225</v>
      </c>
      <c r="D12" s="572" t="s">
        <v>16</v>
      </c>
      <c r="E12" s="573" t="s">
        <v>4</v>
      </c>
      <c r="F12" s="574"/>
      <c r="G12" s="326"/>
      <c r="H12" s="160" t="s">
        <v>30</v>
      </c>
      <c r="I12" s="160" t="s">
        <v>243</v>
      </c>
      <c r="J12" s="293" t="s">
        <v>576</v>
      </c>
      <c r="K12" s="476">
        <v>1</v>
      </c>
      <c r="L12" s="477"/>
      <c r="M12" s="161">
        <f>M13+M20+M26+M28+M32+M40+M48+M55</f>
        <v>9790726827</v>
      </c>
      <c r="N12" s="159"/>
      <c r="O12" s="162"/>
      <c r="P12" s="476">
        <v>1</v>
      </c>
      <c r="Q12" s="477"/>
      <c r="R12" s="161">
        <f>R13+R20+R26+R28+R32+R40+R48+R55</f>
        <v>10747736853.700001</v>
      </c>
      <c r="S12" s="295" t="s">
        <v>555</v>
      </c>
      <c r="T12" s="157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</row>
    <row r="13" spans="2:30" s="165" customFormat="1" ht="63.75" customHeight="1" x14ac:dyDescent="0.25">
      <c r="B13" s="570">
        <v>1</v>
      </c>
      <c r="C13" s="520" t="s">
        <v>225</v>
      </c>
      <c r="D13" s="522" t="s">
        <v>16</v>
      </c>
      <c r="E13" s="524" t="s">
        <v>4</v>
      </c>
      <c r="F13" s="526" t="s">
        <v>225</v>
      </c>
      <c r="G13" s="528" t="s">
        <v>4</v>
      </c>
      <c r="H13" s="478" t="s">
        <v>263</v>
      </c>
      <c r="I13" s="163" t="s">
        <v>557</v>
      </c>
      <c r="J13" s="293" t="s">
        <v>576</v>
      </c>
      <c r="K13" s="472">
        <v>1</v>
      </c>
      <c r="L13" s="473"/>
      <c r="M13" s="466">
        <f>SUM(M15:M19)</f>
        <v>373605408</v>
      </c>
      <c r="N13" s="462"/>
      <c r="O13" s="464"/>
      <c r="P13" s="472">
        <v>1</v>
      </c>
      <c r="Q13" s="473"/>
      <c r="R13" s="466">
        <f>SUM(R15:R19)</f>
        <v>410965948.80000007</v>
      </c>
      <c r="S13" s="516" t="s">
        <v>555</v>
      </c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</row>
    <row r="14" spans="2:30" s="165" customFormat="1" ht="64.5" customHeight="1" x14ac:dyDescent="0.25">
      <c r="B14" s="570"/>
      <c r="C14" s="521"/>
      <c r="D14" s="523"/>
      <c r="E14" s="525"/>
      <c r="F14" s="527"/>
      <c r="G14" s="529"/>
      <c r="H14" s="479"/>
      <c r="I14" s="163" t="s">
        <v>556</v>
      </c>
      <c r="J14" s="293" t="s">
        <v>576</v>
      </c>
      <c r="K14" s="474">
        <v>1</v>
      </c>
      <c r="L14" s="475"/>
      <c r="M14" s="467"/>
      <c r="N14" s="463"/>
      <c r="O14" s="465"/>
      <c r="P14" s="474">
        <v>1</v>
      </c>
      <c r="Q14" s="475"/>
      <c r="R14" s="467"/>
      <c r="S14" s="517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</row>
    <row r="15" spans="2:30" s="153" customFormat="1" ht="33" customHeight="1" x14ac:dyDescent="0.25">
      <c r="C15" s="480" t="s">
        <v>225</v>
      </c>
      <c r="D15" s="482" t="s">
        <v>16</v>
      </c>
      <c r="E15" s="484">
        <v>1</v>
      </c>
      <c r="F15" s="484" t="s">
        <v>262</v>
      </c>
      <c r="G15" s="486" t="s">
        <v>4</v>
      </c>
      <c r="H15" s="530" t="s">
        <v>265</v>
      </c>
      <c r="I15" s="194" t="s">
        <v>452</v>
      </c>
      <c r="J15" s="292" t="s">
        <v>576</v>
      </c>
      <c r="K15" s="195" t="s">
        <v>33</v>
      </c>
      <c r="L15" s="196" t="s">
        <v>410</v>
      </c>
      <c r="M15" s="446">
        <v>210295050</v>
      </c>
      <c r="N15" s="167"/>
      <c r="O15" s="166"/>
      <c r="P15" s="195" t="s">
        <v>33</v>
      </c>
      <c r="Q15" s="196" t="s">
        <v>410</v>
      </c>
      <c r="R15" s="446">
        <v>231324555.00000003</v>
      </c>
      <c r="S15" s="518" t="s">
        <v>555</v>
      </c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</row>
    <row r="16" spans="2:30" s="153" customFormat="1" ht="30" x14ac:dyDescent="0.25">
      <c r="B16" s="153">
        <v>1</v>
      </c>
      <c r="C16" s="481"/>
      <c r="D16" s="483"/>
      <c r="E16" s="485"/>
      <c r="F16" s="485"/>
      <c r="G16" s="487"/>
      <c r="H16" s="531"/>
      <c r="I16" s="194" t="s">
        <v>453</v>
      </c>
      <c r="J16" s="292" t="s">
        <v>576</v>
      </c>
      <c r="K16" s="195" t="s">
        <v>225</v>
      </c>
      <c r="L16" s="196" t="s">
        <v>410</v>
      </c>
      <c r="M16" s="445"/>
      <c r="N16" s="167"/>
      <c r="O16" s="166"/>
      <c r="P16" s="195" t="s">
        <v>225</v>
      </c>
      <c r="Q16" s="196" t="s">
        <v>410</v>
      </c>
      <c r="R16" s="445"/>
      <c r="S16" s="519"/>
      <c r="T16" s="157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</row>
    <row r="17" spans="2:30" s="246" customFormat="1" ht="37.5" customHeight="1" x14ac:dyDescent="0.2">
      <c r="B17" s="153">
        <v>2</v>
      </c>
      <c r="C17" s="316" t="s">
        <v>225</v>
      </c>
      <c r="D17" s="197" t="s">
        <v>16</v>
      </c>
      <c r="E17" s="319" t="s">
        <v>4</v>
      </c>
      <c r="F17" s="327" t="s">
        <v>262</v>
      </c>
      <c r="G17" s="328" t="s">
        <v>12</v>
      </c>
      <c r="H17" s="198" t="s">
        <v>266</v>
      </c>
      <c r="I17" s="194" t="s">
        <v>454</v>
      </c>
      <c r="J17" s="292" t="s">
        <v>576</v>
      </c>
      <c r="K17" s="195" t="s">
        <v>455</v>
      </c>
      <c r="L17" s="196" t="s">
        <v>392</v>
      </c>
      <c r="M17" s="242">
        <v>47111975</v>
      </c>
      <c r="N17" s="243"/>
      <c r="O17" s="244"/>
      <c r="P17" s="195" t="s">
        <v>455</v>
      </c>
      <c r="Q17" s="196" t="s">
        <v>392</v>
      </c>
      <c r="R17" s="245">
        <v>51823172.500000007</v>
      </c>
      <c r="S17" s="294" t="s">
        <v>555</v>
      </c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</row>
    <row r="18" spans="2:30" s="246" customFormat="1" ht="57.75" customHeight="1" x14ac:dyDescent="0.2">
      <c r="B18" s="153">
        <v>3</v>
      </c>
      <c r="C18" s="316" t="s">
        <v>225</v>
      </c>
      <c r="D18" s="197" t="s">
        <v>16</v>
      </c>
      <c r="E18" s="319" t="s">
        <v>4</v>
      </c>
      <c r="F18" s="319" t="s">
        <v>262</v>
      </c>
      <c r="G18" s="329" t="s">
        <v>14</v>
      </c>
      <c r="H18" s="199" t="s">
        <v>264</v>
      </c>
      <c r="I18" s="194" t="s">
        <v>451</v>
      </c>
      <c r="J18" s="292" t="s">
        <v>576</v>
      </c>
      <c r="K18" s="195" t="s">
        <v>36</v>
      </c>
      <c r="L18" s="196" t="s">
        <v>434</v>
      </c>
      <c r="M18" s="200">
        <v>21787938</v>
      </c>
      <c r="N18" s="243"/>
      <c r="O18" s="244"/>
      <c r="P18" s="195" t="s">
        <v>36</v>
      </c>
      <c r="Q18" s="196" t="s">
        <v>434</v>
      </c>
      <c r="R18" s="245">
        <v>23966731.800000001</v>
      </c>
      <c r="S18" s="294" t="s">
        <v>555</v>
      </c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</row>
    <row r="19" spans="2:30" s="246" customFormat="1" ht="39" customHeight="1" x14ac:dyDescent="0.2">
      <c r="B19" s="153">
        <v>4</v>
      </c>
      <c r="C19" s="316" t="s">
        <v>225</v>
      </c>
      <c r="D19" s="197" t="s">
        <v>16</v>
      </c>
      <c r="E19" s="319" t="s">
        <v>4</v>
      </c>
      <c r="F19" s="319" t="s">
        <v>262</v>
      </c>
      <c r="G19" s="330" t="s">
        <v>10</v>
      </c>
      <c r="H19" s="194" t="s">
        <v>9</v>
      </c>
      <c r="I19" s="194" t="s">
        <v>456</v>
      </c>
      <c r="J19" s="292" t="s">
        <v>576</v>
      </c>
      <c r="K19" s="195" t="s">
        <v>36</v>
      </c>
      <c r="L19" s="196" t="s">
        <v>410</v>
      </c>
      <c r="M19" s="200">
        <v>94410445</v>
      </c>
      <c r="N19" s="243"/>
      <c r="O19" s="244"/>
      <c r="P19" s="195" t="s">
        <v>36</v>
      </c>
      <c r="Q19" s="196" t="s">
        <v>410</v>
      </c>
      <c r="R19" s="200">
        <v>103851489.50000001</v>
      </c>
      <c r="S19" s="294" t="s">
        <v>555</v>
      </c>
      <c r="T19" s="152"/>
      <c r="U19" s="152"/>
      <c r="V19" s="152"/>
      <c r="W19" s="152"/>
      <c r="X19" s="152"/>
      <c r="Y19" s="152"/>
      <c r="Z19" s="152"/>
      <c r="AA19" s="152"/>
      <c r="AB19" s="152"/>
      <c r="AC19" s="152"/>
      <c r="AD19" s="152"/>
    </row>
    <row r="20" spans="2:30" s="249" customFormat="1" ht="54.75" customHeight="1" x14ac:dyDescent="0.2">
      <c r="B20" s="365">
        <v>2</v>
      </c>
      <c r="C20" s="317" t="s">
        <v>225</v>
      </c>
      <c r="D20" s="177" t="s">
        <v>16</v>
      </c>
      <c r="E20" s="177" t="s">
        <v>4</v>
      </c>
      <c r="F20" s="177" t="s">
        <v>232</v>
      </c>
      <c r="G20" s="178"/>
      <c r="H20" s="177" t="s">
        <v>233</v>
      </c>
      <c r="I20" s="179" t="s">
        <v>234</v>
      </c>
      <c r="J20" s="293" t="s">
        <v>576</v>
      </c>
      <c r="K20" s="442">
        <v>1</v>
      </c>
      <c r="L20" s="443"/>
      <c r="M20" s="247">
        <f>SUM(M21:M25)</f>
        <v>6939239852</v>
      </c>
      <c r="N20" s="241"/>
      <c r="O20" s="248"/>
      <c r="P20" s="442">
        <v>1</v>
      </c>
      <c r="Q20" s="443"/>
      <c r="R20" s="247">
        <f>SUM(R21:R24)</f>
        <v>7611101181.2000008</v>
      </c>
      <c r="S20" s="295" t="s">
        <v>555</v>
      </c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</row>
    <row r="21" spans="2:30" s="238" customFormat="1" ht="45" x14ac:dyDescent="0.2">
      <c r="B21" s="238">
        <v>5</v>
      </c>
      <c r="C21" s="318" t="s">
        <v>225</v>
      </c>
      <c r="D21" s="178" t="s">
        <v>16</v>
      </c>
      <c r="E21" s="178" t="s">
        <v>4</v>
      </c>
      <c r="F21" s="178" t="s">
        <v>232</v>
      </c>
      <c r="G21" s="178" t="s">
        <v>4</v>
      </c>
      <c r="H21" s="178" t="s">
        <v>5</v>
      </c>
      <c r="I21" s="194" t="s">
        <v>408</v>
      </c>
      <c r="J21" s="292" t="s">
        <v>576</v>
      </c>
      <c r="K21" s="195" t="s">
        <v>409</v>
      </c>
      <c r="L21" s="201" t="s">
        <v>410</v>
      </c>
      <c r="M21" s="200">
        <v>6676029000</v>
      </c>
      <c r="N21" s="243"/>
      <c r="O21" s="244"/>
      <c r="P21" s="195" t="s">
        <v>409</v>
      </c>
      <c r="Q21" s="201" t="s">
        <v>410</v>
      </c>
      <c r="R21" s="245">
        <v>7343631900.000001</v>
      </c>
      <c r="S21" s="294" t="s">
        <v>555</v>
      </c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</row>
    <row r="22" spans="2:30" s="238" customFormat="1" ht="69" customHeight="1" x14ac:dyDescent="0.2">
      <c r="B22" s="238">
        <v>6</v>
      </c>
      <c r="C22" s="316" t="s">
        <v>225</v>
      </c>
      <c r="D22" s="197" t="s">
        <v>16</v>
      </c>
      <c r="E22" s="178" t="s">
        <v>4</v>
      </c>
      <c r="F22" s="197" t="s">
        <v>232</v>
      </c>
      <c r="G22" s="202" t="s">
        <v>13</v>
      </c>
      <c r="H22" s="202" t="s">
        <v>235</v>
      </c>
      <c r="I22" s="194" t="s">
        <v>411</v>
      </c>
      <c r="J22" s="292" t="s">
        <v>576</v>
      </c>
      <c r="K22" s="195" t="s">
        <v>412</v>
      </c>
      <c r="L22" s="203" t="s">
        <v>388</v>
      </c>
      <c r="M22" s="200">
        <v>234599852</v>
      </c>
      <c r="N22" s="243"/>
      <c r="O22" s="244"/>
      <c r="P22" s="195" t="s">
        <v>412</v>
      </c>
      <c r="Q22" s="203" t="s">
        <v>388</v>
      </c>
      <c r="R22" s="245">
        <v>258059837.20000002</v>
      </c>
      <c r="S22" s="294" t="s">
        <v>555</v>
      </c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</row>
    <row r="23" spans="2:30" s="238" customFormat="1" ht="39.75" customHeight="1" x14ac:dyDescent="0.2">
      <c r="B23" s="238">
        <v>7</v>
      </c>
      <c r="C23" s="316" t="s">
        <v>225</v>
      </c>
      <c r="D23" s="197" t="s">
        <v>16</v>
      </c>
      <c r="E23" s="178" t="s">
        <v>4</v>
      </c>
      <c r="F23" s="197" t="s">
        <v>232</v>
      </c>
      <c r="G23" s="202" t="s">
        <v>12</v>
      </c>
      <c r="H23" s="204" t="s">
        <v>236</v>
      </c>
      <c r="I23" s="194" t="s">
        <v>413</v>
      </c>
      <c r="J23" s="292" t="s">
        <v>576</v>
      </c>
      <c r="K23" s="195" t="s">
        <v>412</v>
      </c>
      <c r="L23" s="203" t="s">
        <v>388</v>
      </c>
      <c r="M23" s="200">
        <v>5070670</v>
      </c>
      <c r="N23" s="243"/>
      <c r="O23" s="244"/>
      <c r="P23" s="195" t="s">
        <v>412</v>
      </c>
      <c r="Q23" s="203" t="s">
        <v>388</v>
      </c>
      <c r="R23" s="245">
        <v>5577737</v>
      </c>
      <c r="S23" s="294" t="s">
        <v>555</v>
      </c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</row>
    <row r="24" spans="2:30" s="238" customFormat="1" ht="51.75" customHeight="1" x14ac:dyDescent="0.2">
      <c r="B24" s="238">
        <v>8</v>
      </c>
      <c r="C24" s="316" t="s">
        <v>225</v>
      </c>
      <c r="D24" s="197" t="s">
        <v>16</v>
      </c>
      <c r="E24" s="178" t="s">
        <v>4</v>
      </c>
      <c r="F24" s="197" t="s">
        <v>232</v>
      </c>
      <c r="G24" s="202" t="s">
        <v>8</v>
      </c>
      <c r="H24" s="204" t="s">
        <v>237</v>
      </c>
      <c r="I24" s="194" t="s">
        <v>414</v>
      </c>
      <c r="J24" s="292" t="s">
        <v>576</v>
      </c>
      <c r="K24" s="195" t="s">
        <v>49</v>
      </c>
      <c r="L24" s="201" t="s">
        <v>410</v>
      </c>
      <c r="M24" s="200">
        <v>3483370</v>
      </c>
      <c r="N24" s="243"/>
      <c r="O24" s="244"/>
      <c r="P24" s="195" t="s">
        <v>49</v>
      </c>
      <c r="Q24" s="201" t="s">
        <v>410</v>
      </c>
      <c r="R24" s="245">
        <v>3831707.0000000005</v>
      </c>
      <c r="S24" s="294" t="s">
        <v>555</v>
      </c>
      <c r="T24" s="152"/>
      <c r="U24" s="152"/>
      <c r="V24" s="152"/>
      <c r="W24" s="152"/>
      <c r="X24" s="152"/>
      <c r="Y24" s="152"/>
      <c r="Z24" s="152"/>
      <c r="AA24" s="152"/>
      <c r="AB24" s="152"/>
      <c r="AC24" s="152"/>
      <c r="AD24" s="152"/>
    </row>
    <row r="25" spans="2:30" s="238" customFormat="1" ht="67.5" customHeight="1" x14ac:dyDescent="0.2">
      <c r="B25" s="238">
        <v>9</v>
      </c>
      <c r="C25" s="316" t="s">
        <v>225</v>
      </c>
      <c r="D25" s="197" t="s">
        <v>16</v>
      </c>
      <c r="E25" s="178" t="s">
        <v>4</v>
      </c>
      <c r="F25" s="197" t="s">
        <v>232</v>
      </c>
      <c r="G25" s="202" t="s">
        <v>10</v>
      </c>
      <c r="H25" s="204" t="s">
        <v>238</v>
      </c>
      <c r="I25" s="194" t="s">
        <v>415</v>
      </c>
      <c r="J25" s="292" t="s">
        <v>576</v>
      </c>
      <c r="K25" s="195" t="s">
        <v>412</v>
      </c>
      <c r="L25" s="201" t="s">
        <v>410</v>
      </c>
      <c r="M25" s="200">
        <v>20056960</v>
      </c>
      <c r="N25" s="243"/>
      <c r="O25" s="244"/>
      <c r="P25" s="195" t="s">
        <v>412</v>
      </c>
      <c r="Q25" s="201" t="s">
        <v>410</v>
      </c>
      <c r="R25" s="245">
        <v>22062656</v>
      </c>
      <c r="S25" s="294" t="s">
        <v>555</v>
      </c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</row>
    <row r="26" spans="2:30" s="238" customFormat="1" ht="76.5" customHeight="1" x14ac:dyDescent="0.2">
      <c r="B26" s="365">
        <v>3</v>
      </c>
      <c r="C26" s="316" t="s">
        <v>225</v>
      </c>
      <c r="D26" s="197" t="s">
        <v>16</v>
      </c>
      <c r="E26" s="331" t="s">
        <v>4</v>
      </c>
      <c r="F26" s="331" t="s">
        <v>229</v>
      </c>
      <c r="G26" s="332"/>
      <c r="H26" s="205" t="s">
        <v>254</v>
      </c>
      <c r="I26" s="206" t="s">
        <v>228</v>
      </c>
      <c r="J26" s="293" t="s">
        <v>576</v>
      </c>
      <c r="K26" s="442">
        <v>1</v>
      </c>
      <c r="L26" s="443"/>
      <c r="M26" s="230">
        <f>M27</f>
        <v>109933920</v>
      </c>
      <c r="N26" s="250"/>
      <c r="O26" s="237"/>
      <c r="P26" s="442">
        <v>1</v>
      </c>
      <c r="Q26" s="443"/>
      <c r="R26" s="251">
        <f>R27</f>
        <v>120927312.00000001</v>
      </c>
      <c r="S26" s="295" t="s">
        <v>555</v>
      </c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</row>
    <row r="27" spans="2:30" s="238" customFormat="1" ht="52.5" customHeight="1" x14ac:dyDescent="0.2">
      <c r="B27" s="238">
        <v>10</v>
      </c>
      <c r="C27" s="316" t="s">
        <v>225</v>
      </c>
      <c r="D27" s="197" t="s">
        <v>16</v>
      </c>
      <c r="E27" s="319" t="s">
        <v>4</v>
      </c>
      <c r="F27" s="319">
        <v>2.0299999999999998</v>
      </c>
      <c r="G27" s="329" t="s">
        <v>14</v>
      </c>
      <c r="H27" s="199" t="s">
        <v>257</v>
      </c>
      <c r="I27" s="194" t="s">
        <v>447</v>
      </c>
      <c r="J27" s="292" t="s">
        <v>576</v>
      </c>
      <c r="K27" s="195" t="s">
        <v>36</v>
      </c>
      <c r="L27" s="196" t="s">
        <v>388</v>
      </c>
      <c r="M27" s="200">
        <v>109933920</v>
      </c>
      <c r="N27" s="243"/>
      <c r="O27" s="244"/>
      <c r="P27" s="195" t="s">
        <v>36</v>
      </c>
      <c r="Q27" s="196" t="s">
        <v>388</v>
      </c>
      <c r="R27" s="245">
        <v>120927312.00000001</v>
      </c>
      <c r="S27" s="294" t="s">
        <v>555</v>
      </c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</row>
    <row r="28" spans="2:30" s="238" customFormat="1" ht="54" customHeight="1" x14ac:dyDescent="0.2">
      <c r="B28" s="365">
        <v>4</v>
      </c>
      <c r="C28" s="316" t="s">
        <v>225</v>
      </c>
      <c r="D28" s="197" t="s">
        <v>16</v>
      </c>
      <c r="E28" s="333" t="s">
        <v>4</v>
      </c>
      <c r="F28" s="331" t="s">
        <v>258</v>
      </c>
      <c r="G28" s="332"/>
      <c r="H28" s="205" t="s">
        <v>259</v>
      </c>
      <c r="I28" s="206" t="s">
        <v>535</v>
      </c>
      <c r="J28" s="293" t="s">
        <v>576</v>
      </c>
      <c r="K28" s="442">
        <v>1</v>
      </c>
      <c r="L28" s="443"/>
      <c r="M28" s="230">
        <f>SUM(M29:M31)</f>
        <v>26639200</v>
      </c>
      <c r="N28" s="243"/>
      <c r="O28" s="244"/>
      <c r="P28" s="442">
        <v>1</v>
      </c>
      <c r="Q28" s="443"/>
      <c r="R28" s="251">
        <f>SUM(R29:R31)</f>
        <v>29303120.000000004</v>
      </c>
      <c r="S28" s="295" t="s">
        <v>555</v>
      </c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</row>
    <row r="29" spans="2:30" s="169" customFormat="1" ht="30" customHeight="1" x14ac:dyDescent="0.25">
      <c r="B29" s="169">
        <v>11</v>
      </c>
      <c r="C29" s="447" t="s">
        <v>225</v>
      </c>
      <c r="D29" s="449" t="s">
        <v>16</v>
      </c>
      <c r="E29" s="451" t="s">
        <v>4</v>
      </c>
      <c r="F29" s="453" t="s">
        <v>258</v>
      </c>
      <c r="G29" s="455" t="s">
        <v>11</v>
      </c>
      <c r="H29" s="548" t="s">
        <v>583</v>
      </c>
      <c r="I29" s="208" t="s">
        <v>448</v>
      </c>
      <c r="J29" s="292" t="s">
        <v>576</v>
      </c>
      <c r="K29" s="209">
        <v>12</v>
      </c>
      <c r="L29" s="196" t="s">
        <v>450</v>
      </c>
      <c r="M29" s="459">
        <v>21639200</v>
      </c>
      <c r="N29" s="440"/>
      <c r="O29" s="562"/>
      <c r="P29" s="209">
        <v>12</v>
      </c>
      <c r="Q29" s="196" t="s">
        <v>450</v>
      </c>
      <c r="R29" s="446">
        <v>23803120.000000004</v>
      </c>
      <c r="S29" s="518" t="s">
        <v>555</v>
      </c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</row>
    <row r="30" spans="2:30" s="169" customFormat="1" ht="26.25" customHeight="1" x14ac:dyDescent="0.25">
      <c r="C30" s="448"/>
      <c r="D30" s="450"/>
      <c r="E30" s="452"/>
      <c r="F30" s="454"/>
      <c r="G30" s="456"/>
      <c r="H30" s="548"/>
      <c r="I30" s="208" t="s">
        <v>449</v>
      </c>
      <c r="J30" s="292" t="s">
        <v>576</v>
      </c>
      <c r="K30" s="209">
        <v>12</v>
      </c>
      <c r="L30" s="196" t="s">
        <v>450</v>
      </c>
      <c r="M30" s="460"/>
      <c r="N30" s="441"/>
      <c r="O30" s="564"/>
      <c r="P30" s="209">
        <v>12</v>
      </c>
      <c r="Q30" s="196" t="s">
        <v>450</v>
      </c>
      <c r="R30" s="445"/>
      <c r="S30" s="519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</row>
    <row r="31" spans="2:30" s="238" customFormat="1" ht="44.25" customHeight="1" x14ac:dyDescent="0.2">
      <c r="B31" s="238">
        <v>12</v>
      </c>
      <c r="C31" s="316" t="s">
        <v>225</v>
      </c>
      <c r="D31" s="197" t="s">
        <v>16</v>
      </c>
      <c r="E31" s="325" t="s">
        <v>4</v>
      </c>
      <c r="F31" s="319" t="s">
        <v>258</v>
      </c>
      <c r="G31" s="334" t="s">
        <v>34</v>
      </c>
      <c r="H31" s="199" t="s">
        <v>582</v>
      </c>
      <c r="I31" s="194" t="s">
        <v>550</v>
      </c>
      <c r="J31" s="292" t="s">
        <v>576</v>
      </c>
      <c r="K31" s="210">
        <v>1</v>
      </c>
      <c r="L31" s="196" t="s">
        <v>431</v>
      </c>
      <c r="M31" s="200">
        <v>5000000</v>
      </c>
      <c r="N31" s="243"/>
      <c r="O31" s="244"/>
      <c r="P31" s="210">
        <v>1</v>
      </c>
      <c r="Q31" s="196" t="s">
        <v>431</v>
      </c>
      <c r="R31" s="245">
        <v>5500000</v>
      </c>
      <c r="S31" s="294" t="s">
        <v>555</v>
      </c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</row>
    <row r="32" spans="2:30" s="238" customFormat="1" ht="67.5" customHeight="1" x14ac:dyDescent="0.2">
      <c r="B32" s="365">
        <v>5</v>
      </c>
      <c r="C32" s="316" t="s">
        <v>225</v>
      </c>
      <c r="D32" s="197" t="s">
        <v>16</v>
      </c>
      <c r="E32" s="333" t="s">
        <v>4</v>
      </c>
      <c r="F32" s="331">
        <v>2.06</v>
      </c>
      <c r="G32" s="332"/>
      <c r="H32" s="205" t="s">
        <v>227</v>
      </c>
      <c r="I32" s="206" t="s">
        <v>241</v>
      </c>
      <c r="J32" s="293" t="s">
        <v>576</v>
      </c>
      <c r="K32" s="442">
        <v>1</v>
      </c>
      <c r="L32" s="443"/>
      <c r="M32" s="230">
        <f>SUM(M33:M39)</f>
        <v>578114010</v>
      </c>
      <c r="N32" s="231"/>
      <c r="O32" s="230"/>
      <c r="P32" s="442">
        <v>1</v>
      </c>
      <c r="Q32" s="443"/>
      <c r="R32" s="230">
        <f t="shared" ref="R32" si="0">SUM(R33:R39)</f>
        <v>635925411</v>
      </c>
      <c r="S32" s="295" t="s">
        <v>555</v>
      </c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</row>
    <row r="33" spans="2:30" s="238" customFormat="1" ht="48.75" customHeight="1" x14ac:dyDescent="0.2">
      <c r="B33" s="238">
        <v>13</v>
      </c>
      <c r="C33" s="316" t="s">
        <v>225</v>
      </c>
      <c r="D33" s="197" t="s">
        <v>16</v>
      </c>
      <c r="E33" s="325" t="s">
        <v>4</v>
      </c>
      <c r="F33" s="319" t="s">
        <v>226</v>
      </c>
      <c r="G33" s="334" t="s">
        <v>4</v>
      </c>
      <c r="H33" s="199" t="s">
        <v>244</v>
      </c>
      <c r="I33" s="194" t="s">
        <v>424</v>
      </c>
      <c r="J33" s="292" t="s">
        <v>576</v>
      </c>
      <c r="K33" s="195" t="s">
        <v>425</v>
      </c>
      <c r="L33" s="196" t="s">
        <v>423</v>
      </c>
      <c r="M33" s="200">
        <v>8603100</v>
      </c>
      <c r="N33" s="243"/>
      <c r="O33" s="244"/>
      <c r="P33" s="195" t="s">
        <v>425</v>
      </c>
      <c r="Q33" s="196" t="s">
        <v>423</v>
      </c>
      <c r="R33" s="245">
        <v>9463410</v>
      </c>
      <c r="S33" s="294" t="s">
        <v>555</v>
      </c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</row>
    <row r="34" spans="2:30" s="238" customFormat="1" ht="39.75" customHeight="1" x14ac:dyDescent="0.2">
      <c r="B34" s="238">
        <v>14</v>
      </c>
      <c r="C34" s="316" t="s">
        <v>225</v>
      </c>
      <c r="D34" s="197" t="s">
        <v>16</v>
      </c>
      <c r="E34" s="325" t="s">
        <v>4</v>
      </c>
      <c r="F34" s="319">
        <v>2.06</v>
      </c>
      <c r="G34" s="329" t="s">
        <v>11</v>
      </c>
      <c r="H34" s="199" t="s">
        <v>6</v>
      </c>
      <c r="I34" s="194" t="s">
        <v>426</v>
      </c>
      <c r="J34" s="292" t="s">
        <v>576</v>
      </c>
      <c r="K34" s="195" t="s">
        <v>29</v>
      </c>
      <c r="L34" s="196" t="s">
        <v>427</v>
      </c>
      <c r="M34" s="200">
        <v>62480000</v>
      </c>
      <c r="N34" s="243"/>
      <c r="O34" s="244"/>
      <c r="P34" s="195" t="s">
        <v>29</v>
      </c>
      <c r="Q34" s="196" t="s">
        <v>427</v>
      </c>
      <c r="R34" s="245">
        <v>68728000</v>
      </c>
      <c r="S34" s="294" t="s">
        <v>555</v>
      </c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</row>
    <row r="35" spans="2:30" s="238" customFormat="1" ht="35.25" customHeight="1" x14ac:dyDescent="0.2">
      <c r="B35" s="238">
        <v>15</v>
      </c>
      <c r="C35" s="335" t="s">
        <v>225</v>
      </c>
      <c r="D35" s="336" t="s">
        <v>16</v>
      </c>
      <c r="E35" s="337" t="s">
        <v>4</v>
      </c>
      <c r="F35" s="338">
        <v>2.06</v>
      </c>
      <c r="G35" s="339" t="s">
        <v>12</v>
      </c>
      <c r="H35" s="211" t="s">
        <v>41</v>
      </c>
      <c r="I35" s="194" t="s">
        <v>440</v>
      </c>
      <c r="J35" s="292" t="s">
        <v>576</v>
      </c>
      <c r="K35" s="210">
        <v>12</v>
      </c>
      <c r="L35" s="196" t="s">
        <v>388</v>
      </c>
      <c r="M35" s="212">
        <v>209799820</v>
      </c>
      <c r="N35" s="243"/>
      <c r="O35" s="244"/>
      <c r="P35" s="210">
        <v>12</v>
      </c>
      <c r="Q35" s="196" t="s">
        <v>388</v>
      </c>
      <c r="R35" s="252">
        <v>230779802.00000003</v>
      </c>
      <c r="S35" s="294" t="s">
        <v>555</v>
      </c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</row>
    <row r="36" spans="2:30" s="238" customFormat="1" ht="39.75" customHeight="1" x14ac:dyDescent="0.2">
      <c r="B36" s="238">
        <v>16</v>
      </c>
      <c r="C36" s="316" t="s">
        <v>225</v>
      </c>
      <c r="D36" s="197" t="s">
        <v>16</v>
      </c>
      <c r="E36" s="325" t="s">
        <v>4</v>
      </c>
      <c r="F36" s="319">
        <v>2.06</v>
      </c>
      <c r="G36" s="334" t="s">
        <v>8</v>
      </c>
      <c r="H36" s="199" t="s">
        <v>35</v>
      </c>
      <c r="I36" s="194" t="s">
        <v>421</v>
      </c>
      <c r="J36" s="292" t="s">
        <v>576</v>
      </c>
      <c r="K36" s="195" t="s">
        <v>422</v>
      </c>
      <c r="L36" s="196" t="s">
        <v>423</v>
      </c>
      <c r="M36" s="200">
        <v>16730650</v>
      </c>
      <c r="N36" s="243"/>
      <c r="O36" s="244"/>
      <c r="P36" s="195" t="s">
        <v>422</v>
      </c>
      <c r="Q36" s="196" t="s">
        <v>423</v>
      </c>
      <c r="R36" s="245">
        <v>18403715</v>
      </c>
      <c r="S36" s="294" t="s">
        <v>555</v>
      </c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</row>
    <row r="37" spans="2:30" s="238" customFormat="1" ht="42" customHeight="1" x14ac:dyDescent="0.2">
      <c r="B37" s="238">
        <v>17</v>
      </c>
      <c r="C37" s="316" t="s">
        <v>225</v>
      </c>
      <c r="D37" s="197" t="s">
        <v>16</v>
      </c>
      <c r="E37" s="325" t="s">
        <v>4</v>
      </c>
      <c r="F37" s="319" t="s">
        <v>226</v>
      </c>
      <c r="G37" s="329" t="s">
        <v>14</v>
      </c>
      <c r="H37" s="199" t="s">
        <v>573</v>
      </c>
      <c r="I37" s="194" t="s">
        <v>574</v>
      </c>
      <c r="J37" s="292" t="s">
        <v>576</v>
      </c>
      <c r="K37" s="195" t="s">
        <v>399</v>
      </c>
      <c r="L37" s="196" t="s">
        <v>423</v>
      </c>
      <c r="M37" s="200">
        <v>5940000</v>
      </c>
      <c r="N37" s="243"/>
      <c r="O37" s="244"/>
      <c r="P37" s="195" t="s">
        <v>399</v>
      </c>
      <c r="Q37" s="196" t="s">
        <v>423</v>
      </c>
      <c r="R37" s="245">
        <v>6534000.0000000009</v>
      </c>
      <c r="S37" s="294" t="s">
        <v>555</v>
      </c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</row>
    <row r="38" spans="2:30" s="238" customFormat="1" ht="23.25" customHeight="1" x14ac:dyDescent="0.2">
      <c r="B38" s="238">
        <v>18</v>
      </c>
      <c r="C38" s="316" t="s">
        <v>225</v>
      </c>
      <c r="D38" s="197" t="s">
        <v>16</v>
      </c>
      <c r="E38" s="325" t="s">
        <v>4</v>
      </c>
      <c r="F38" s="319">
        <v>2.06</v>
      </c>
      <c r="G38" s="329" t="s">
        <v>15</v>
      </c>
      <c r="H38" s="199" t="s">
        <v>246</v>
      </c>
      <c r="I38" s="194" t="s">
        <v>429</v>
      </c>
      <c r="J38" s="292" t="s">
        <v>576</v>
      </c>
      <c r="K38" s="195" t="s">
        <v>430</v>
      </c>
      <c r="L38" s="196" t="s">
        <v>431</v>
      </c>
      <c r="M38" s="200">
        <v>27200000</v>
      </c>
      <c r="N38" s="243"/>
      <c r="O38" s="244"/>
      <c r="P38" s="195" t="s">
        <v>430</v>
      </c>
      <c r="Q38" s="196" t="s">
        <v>431</v>
      </c>
      <c r="R38" s="245">
        <v>29920000.000000004</v>
      </c>
      <c r="S38" s="294" t="s">
        <v>555</v>
      </c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</row>
    <row r="39" spans="2:30" s="238" customFormat="1" ht="35.25" customHeight="1" x14ac:dyDescent="0.2">
      <c r="B39" s="238">
        <v>19</v>
      </c>
      <c r="C39" s="316" t="s">
        <v>225</v>
      </c>
      <c r="D39" s="197" t="s">
        <v>16</v>
      </c>
      <c r="E39" s="325" t="s">
        <v>4</v>
      </c>
      <c r="F39" s="319" t="s">
        <v>226</v>
      </c>
      <c r="G39" s="334" t="s">
        <v>16</v>
      </c>
      <c r="H39" s="199" t="s">
        <v>575</v>
      </c>
      <c r="I39" s="194" t="s">
        <v>432</v>
      </c>
      <c r="J39" s="292" t="s">
        <v>576</v>
      </c>
      <c r="K39" s="195" t="s">
        <v>433</v>
      </c>
      <c r="L39" s="196" t="s">
        <v>434</v>
      </c>
      <c r="M39" s="200">
        <v>247360440</v>
      </c>
      <c r="N39" s="243"/>
      <c r="O39" s="244"/>
      <c r="P39" s="195" t="s">
        <v>433</v>
      </c>
      <c r="Q39" s="196" t="s">
        <v>434</v>
      </c>
      <c r="R39" s="245">
        <v>272096484</v>
      </c>
      <c r="S39" s="294" t="s">
        <v>555</v>
      </c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</row>
    <row r="40" spans="2:30" s="238" customFormat="1" ht="74.25" customHeight="1" x14ac:dyDescent="0.2">
      <c r="B40" s="365">
        <v>6</v>
      </c>
      <c r="C40" s="316" t="s">
        <v>225</v>
      </c>
      <c r="D40" s="197" t="s">
        <v>16</v>
      </c>
      <c r="E40" s="333" t="s">
        <v>4</v>
      </c>
      <c r="F40" s="331" t="s">
        <v>248</v>
      </c>
      <c r="G40" s="332"/>
      <c r="H40" s="205" t="s">
        <v>333</v>
      </c>
      <c r="I40" s="206" t="s">
        <v>241</v>
      </c>
      <c r="J40" s="293" t="s">
        <v>576</v>
      </c>
      <c r="K40" s="442">
        <v>1</v>
      </c>
      <c r="L40" s="443"/>
      <c r="M40" s="230">
        <f>SUM(M41:M47)</f>
        <v>322020844</v>
      </c>
      <c r="N40" s="231"/>
      <c r="O40" s="230"/>
      <c r="P40" s="442">
        <v>1</v>
      </c>
      <c r="Q40" s="443"/>
      <c r="R40" s="231">
        <f t="shared" ref="R40" si="1">SUM(R41:R47)</f>
        <v>354222928.40000004</v>
      </c>
      <c r="S40" s="295" t="s">
        <v>555</v>
      </c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</row>
    <row r="41" spans="2:30" s="169" customFormat="1" ht="30" x14ac:dyDescent="0.25">
      <c r="B41" s="169">
        <v>20</v>
      </c>
      <c r="C41" s="316" t="s">
        <v>225</v>
      </c>
      <c r="D41" s="197" t="s">
        <v>16</v>
      </c>
      <c r="E41" s="325" t="s">
        <v>4</v>
      </c>
      <c r="F41" s="327" t="s">
        <v>248</v>
      </c>
      <c r="G41" s="330" t="s">
        <v>16</v>
      </c>
      <c r="H41" s="199" t="s">
        <v>403</v>
      </c>
      <c r="I41" s="194" t="s">
        <v>435</v>
      </c>
      <c r="J41" s="292" t="s">
        <v>576</v>
      </c>
      <c r="K41" s="195" t="s">
        <v>49</v>
      </c>
      <c r="L41" s="196" t="s">
        <v>427</v>
      </c>
      <c r="M41" s="459">
        <v>187220847</v>
      </c>
      <c r="N41" s="440"/>
      <c r="O41" s="562"/>
      <c r="P41" s="195" t="s">
        <v>49</v>
      </c>
      <c r="Q41" s="196" t="s">
        <v>427</v>
      </c>
      <c r="R41" s="434">
        <v>205942931.70000002</v>
      </c>
      <c r="S41" s="457" t="s">
        <v>555</v>
      </c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</row>
    <row r="42" spans="2:30" s="169" customFormat="1" ht="22.5" customHeight="1" x14ac:dyDescent="0.25">
      <c r="C42" s="316"/>
      <c r="D42" s="197"/>
      <c r="E42" s="325"/>
      <c r="F42" s="214"/>
      <c r="G42" s="330"/>
      <c r="H42" s="199"/>
      <c r="I42" s="194" t="s">
        <v>436</v>
      </c>
      <c r="J42" s="292" t="s">
        <v>576</v>
      </c>
      <c r="K42" s="195" t="s">
        <v>49</v>
      </c>
      <c r="L42" s="196" t="s">
        <v>427</v>
      </c>
      <c r="M42" s="549"/>
      <c r="N42" s="559"/>
      <c r="O42" s="563"/>
      <c r="P42" s="195" t="s">
        <v>49</v>
      </c>
      <c r="Q42" s="196" t="s">
        <v>427</v>
      </c>
      <c r="R42" s="435"/>
      <c r="S42" s="461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</row>
    <row r="43" spans="2:30" s="169" customFormat="1" ht="36" customHeight="1" x14ac:dyDescent="0.25">
      <c r="C43" s="316"/>
      <c r="D43" s="197"/>
      <c r="E43" s="325"/>
      <c r="F43" s="214"/>
      <c r="G43" s="330"/>
      <c r="H43" s="199"/>
      <c r="I43" s="194" t="s">
        <v>437</v>
      </c>
      <c r="J43" s="292" t="s">
        <v>576</v>
      </c>
      <c r="K43" s="195" t="s">
        <v>49</v>
      </c>
      <c r="L43" s="196" t="s">
        <v>427</v>
      </c>
      <c r="M43" s="549"/>
      <c r="N43" s="559"/>
      <c r="O43" s="563"/>
      <c r="P43" s="195" t="s">
        <v>49</v>
      </c>
      <c r="Q43" s="196" t="s">
        <v>427</v>
      </c>
      <c r="R43" s="435"/>
      <c r="S43" s="461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</row>
    <row r="44" spans="2:30" s="169" customFormat="1" ht="34.5" customHeight="1" x14ac:dyDescent="0.25">
      <c r="C44" s="316"/>
      <c r="D44" s="197"/>
      <c r="E44" s="325"/>
      <c r="F44" s="214"/>
      <c r="G44" s="330"/>
      <c r="H44" s="199"/>
      <c r="I44" s="194" t="s">
        <v>438</v>
      </c>
      <c r="J44" s="292" t="s">
        <v>576</v>
      </c>
      <c r="K44" s="195" t="s">
        <v>49</v>
      </c>
      <c r="L44" s="196" t="s">
        <v>427</v>
      </c>
      <c r="M44" s="460"/>
      <c r="N44" s="441"/>
      <c r="O44" s="564"/>
      <c r="P44" s="195" t="s">
        <v>49</v>
      </c>
      <c r="Q44" s="196" t="s">
        <v>427</v>
      </c>
      <c r="R44" s="436"/>
      <c r="S44" s="458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</row>
    <row r="45" spans="2:30" s="238" customFormat="1" ht="48.75" customHeight="1" x14ac:dyDescent="0.2">
      <c r="B45" s="238">
        <v>21</v>
      </c>
      <c r="C45" s="316" t="s">
        <v>225</v>
      </c>
      <c r="D45" s="197" t="s">
        <v>16</v>
      </c>
      <c r="E45" s="325" t="s">
        <v>4</v>
      </c>
      <c r="F45" s="319">
        <v>2.0699999999999998</v>
      </c>
      <c r="G45" s="334">
        <v>10</v>
      </c>
      <c r="H45" s="199" t="s">
        <v>509</v>
      </c>
      <c r="I45" s="194" t="s">
        <v>510</v>
      </c>
      <c r="J45" s="292" t="s">
        <v>576</v>
      </c>
      <c r="K45" s="195" t="s">
        <v>36</v>
      </c>
      <c r="L45" s="196" t="s">
        <v>388</v>
      </c>
      <c r="M45" s="200">
        <v>47300000</v>
      </c>
      <c r="N45" s="243"/>
      <c r="O45" s="244"/>
      <c r="P45" s="195" t="s">
        <v>36</v>
      </c>
      <c r="Q45" s="196" t="s">
        <v>388</v>
      </c>
      <c r="R45" s="245">
        <v>52030000.000000007</v>
      </c>
      <c r="S45" s="294" t="s">
        <v>555</v>
      </c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</row>
    <row r="46" spans="2:30" s="238" customFormat="1" ht="50.25" customHeight="1" x14ac:dyDescent="0.2">
      <c r="B46" s="238">
        <v>22</v>
      </c>
      <c r="C46" s="316" t="s">
        <v>225</v>
      </c>
      <c r="D46" s="197" t="s">
        <v>16</v>
      </c>
      <c r="E46" s="325" t="s">
        <v>4</v>
      </c>
      <c r="F46" s="319">
        <v>2.0699999999999998</v>
      </c>
      <c r="G46" s="334">
        <v>11</v>
      </c>
      <c r="H46" s="199" t="s">
        <v>529</v>
      </c>
      <c r="I46" s="194" t="s">
        <v>530</v>
      </c>
      <c r="J46" s="292" t="s">
        <v>576</v>
      </c>
      <c r="K46" s="195" t="s">
        <v>389</v>
      </c>
      <c r="L46" s="196" t="s">
        <v>532</v>
      </c>
      <c r="M46" s="459">
        <v>87499997</v>
      </c>
      <c r="N46" s="430"/>
      <c r="O46" s="560"/>
      <c r="P46" s="195" t="s">
        <v>389</v>
      </c>
      <c r="Q46" s="196" t="s">
        <v>532</v>
      </c>
      <c r="R46" s="446">
        <v>96249996.700000003</v>
      </c>
      <c r="S46" s="457" t="s">
        <v>555</v>
      </c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</row>
    <row r="47" spans="2:30" s="169" customFormat="1" ht="21.75" customHeight="1" x14ac:dyDescent="0.25">
      <c r="C47" s="316"/>
      <c r="D47" s="197"/>
      <c r="E47" s="325"/>
      <c r="F47" s="319"/>
      <c r="G47" s="334"/>
      <c r="H47" s="199"/>
      <c r="I47" s="194" t="s">
        <v>531</v>
      </c>
      <c r="J47" s="292" t="s">
        <v>576</v>
      </c>
      <c r="K47" s="195" t="s">
        <v>389</v>
      </c>
      <c r="L47" s="196" t="s">
        <v>532</v>
      </c>
      <c r="M47" s="460"/>
      <c r="N47" s="431"/>
      <c r="O47" s="561"/>
      <c r="P47" s="195" t="s">
        <v>389</v>
      </c>
      <c r="Q47" s="196" t="s">
        <v>532</v>
      </c>
      <c r="R47" s="445"/>
      <c r="S47" s="458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</row>
    <row r="48" spans="2:30" s="249" customFormat="1" ht="71.25" customHeight="1" x14ac:dyDescent="0.2">
      <c r="B48" s="366">
        <v>7</v>
      </c>
      <c r="C48" s="340" t="s">
        <v>225</v>
      </c>
      <c r="D48" s="341" t="s">
        <v>16</v>
      </c>
      <c r="E48" s="331" t="s">
        <v>4</v>
      </c>
      <c r="F48" s="341">
        <v>2.08</v>
      </c>
      <c r="G48" s="341"/>
      <c r="H48" s="213" t="s">
        <v>558</v>
      </c>
      <c r="I48" s="213" t="s">
        <v>228</v>
      </c>
      <c r="J48" s="293" t="s">
        <v>576</v>
      </c>
      <c r="K48" s="442">
        <v>1</v>
      </c>
      <c r="L48" s="443"/>
      <c r="M48" s="276">
        <f>SUM(M49:M54)</f>
        <v>967621937</v>
      </c>
      <c r="N48" s="253"/>
      <c r="O48" s="254"/>
      <c r="P48" s="442">
        <v>1</v>
      </c>
      <c r="Q48" s="443"/>
      <c r="R48" s="255">
        <f>SUM(R49:R54)</f>
        <v>1064384130.7</v>
      </c>
      <c r="S48" s="294" t="s">
        <v>555</v>
      </c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</row>
    <row r="49" spans="2:30" s="238" customFormat="1" ht="30" x14ac:dyDescent="0.2">
      <c r="B49" s="238">
        <v>23</v>
      </c>
      <c r="C49" s="342" t="s">
        <v>225</v>
      </c>
      <c r="D49" s="343" t="s">
        <v>16</v>
      </c>
      <c r="E49" s="344" t="s">
        <v>4</v>
      </c>
      <c r="F49" s="345" t="s">
        <v>239</v>
      </c>
      <c r="G49" s="343" t="s">
        <v>4</v>
      </c>
      <c r="H49" s="244" t="s">
        <v>7</v>
      </c>
      <c r="I49" s="244" t="s">
        <v>395</v>
      </c>
      <c r="J49" s="292" t="s">
        <v>576</v>
      </c>
      <c r="K49" s="257" t="s">
        <v>396</v>
      </c>
      <c r="L49" s="258" t="s">
        <v>397</v>
      </c>
      <c r="M49" s="245">
        <v>177164590</v>
      </c>
      <c r="N49" s="243"/>
      <c r="O49" s="244"/>
      <c r="P49" s="257" t="s">
        <v>396</v>
      </c>
      <c r="Q49" s="258" t="s">
        <v>397</v>
      </c>
      <c r="R49" s="245">
        <v>194881049.00000003</v>
      </c>
      <c r="S49" s="294" t="s">
        <v>555</v>
      </c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</row>
    <row r="50" spans="2:30" s="238" customFormat="1" ht="45" x14ac:dyDescent="0.2">
      <c r="B50" s="238">
        <v>24</v>
      </c>
      <c r="C50" s="342" t="s">
        <v>225</v>
      </c>
      <c r="D50" s="343" t="s">
        <v>16</v>
      </c>
      <c r="E50" s="344" t="s">
        <v>4</v>
      </c>
      <c r="F50" s="345" t="s">
        <v>239</v>
      </c>
      <c r="G50" s="343" t="s">
        <v>11</v>
      </c>
      <c r="H50" s="256" t="s">
        <v>230</v>
      </c>
      <c r="I50" s="244" t="s">
        <v>398</v>
      </c>
      <c r="J50" s="292" t="s">
        <v>576</v>
      </c>
      <c r="K50" s="257" t="s">
        <v>399</v>
      </c>
      <c r="L50" s="258" t="s">
        <v>400</v>
      </c>
      <c r="M50" s="245">
        <v>166440000</v>
      </c>
      <c r="N50" s="243"/>
      <c r="O50" s="244"/>
      <c r="P50" s="257" t="s">
        <v>399</v>
      </c>
      <c r="Q50" s="258" t="s">
        <v>400</v>
      </c>
      <c r="R50" s="245">
        <v>183084000</v>
      </c>
      <c r="S50" s="294" t="s">
        <v>555</v>
      </c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</row>
    <row r="51" spans="2:30" s="238" customFormat="1" ht="30" x14ac:dyDescent="0.2">
      <c r="B51" s="238">
        <v>25</v>
      </c>
      <c r="C51" s="342" t="s">
        <v>225</v>
      </c>
      <c r="D51" s="343" t="s">
        <v>16</v>
      </c>
      <c r="E51" s="344" t="s">
        <v>4</v>
      </c>
      <c r="F51" s="345" t="s">
        <v>239</v>
      </c>
      <c r="G51" s="343" t="s">
        <v>13</v>
      </c>
      <c r="H51" s="256" t="s">
        <v>231</v>
      </c>
      <c r="I51" s="244" t="s">
        <v>507</v>
      </c>
      <c r="J51" s="292" t="s">
        <v>576</v>
      </c>
      <c r="K51" s="257" t="s">
        <v>401</v>
      </c>
      <c r="L51" s="258" t="s">
        <v>402</v>
      </c>
      <c r="M51" s="245">
        <v>277670240</v>
      </c>
      <c r="N51" s="243"/>
      <c r="O51" s="244"/>
      <c r="P51" s="257" t="s">
        <v>401</v>
      </c>
      <c r="Q51" s="258" t="s">
        <v>402</v>
      </c>
      <c r="R51" s="245">
        <v>305437264</v>
      </c>
      <c r="S51" s="294" t="s">
        <v>555</v>
      </c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</row>
    <row r="52" spans="2:30" s="169" customFormat="1" ht="23.25" customHeight="1" x14ac:dyDescent="0.25">
      <c r="C52" s="480" t="s">
        <v>225</v>
      </c>
      <c r="D52" s="482" t="s">
        <v>16</v>
      </c>
      <c r="E52" s="552" t="s">
        <v>4</v>
      </c>
      <c r="F52" s="554">
        <v>2.08</v>
      </c>
      <c r="G52" s="484" t="s">
        <v>12</v>
      </c>
      <c r="H52" s="530" t="s">
        <v>242</v>
      </c>
      <c r="I52" s="214" t="s">
        <v>416</v>
      </c>
      <c r="J52" s="292" t="s">
        <v>576</v>
      </c>
      <c r="K52" s="215" t="s">
        <v>412</v>
      </c>
      <c r="L52" s="196" t="s">
        <v>388</v>
      </c>
      <c r="M52" s="446">
        <v>346347107</v>
      </c>
      <c r="N52" s="440"/>
      <c r="O52" s="562"/>
      <c r="P52" s="215" t="s">
        <v>412</v>
      </c>
      <c r="Q52" s="196" t="s">
        <v>388</v>
      </c>
      <c r="R52" s="446">
        <v>380981817.70000005</v>
      </c>
      <c r="S52" s="457" t="s">
        <v>555</v>
      </c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</row>
    <row r="53" spans="2:30" s="169" customFormat="1" ht="36" customHeight="1" x14ac:dyDescent="0.25">
      <c r="B53" s="169">
        <v>26</v>
      </c>
      <c r="C53" s="550"/>
      <c r="D53" s="551"/>
      <c r="E53" s="553"/>
      <c r="F53" s="555"/>
      <c r="G53" s="556"/>
      <c r="H53" s="557"/>
      <c r="I53" s="216" t="s">
        <v>417</v>
      </c>
      <c r="J53" s="292" t="s">
        <v>576</v>
      </c>
      <c r="K53" s="215" t="s">
        <v>412</v>
      </c>
      <c r="L53" s="196" t="s">
        <v>388</v>
      </c>
      <c r="M53" s="535"/>
      <c r="N53" s="559"/>
      <c r="O53" s="563"/>
      <c r="P53" s="215" t="s">
        <v>412</v>
      </c>
      <c r="Q53" s="196" t="s">
        <v>388</v>
      </c>
      <c r="R53" s="535"/>
      <c r="S53" s="461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</row>
    <row r="54" spans="2:30" s="169" customFormat="1" ht="30" x14ac:dyDescent="0.25">
      <c r="C54" s="448"/>
      <c r="D54" s="450"/>
      <c r="E54" s="452"/>
      <c r="F54" s="454"/>
      <c r="G54" s="456"/>
      <c r="H54" s="558"/>
      <c r="I54" s="216" t="s">
        <v>418</v>
      </c>
      <c r="J54" s="292" t="s">
        <v>576</v>
      </c>
      <c r="K54" s="215" t="s">
        <v>419</v>
      </c>
      <c r="L54" s="196" t="s">
        <v>420</v>
      </c>
      <c r="M54" s="445"/>
      <c r="N54" s="441"/>
      <c r="O54" s="564"/>
      <c r="P54" s="215" t="s">
        <v>419</v>
      </c>
      <c r="Q54" s="196" t="s">
        <v>420</v>
      </c>
      <c r="R54" s="445"/>
      <c r="S54" s="458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</row>
    <row r="55" spans="2:30" s="238" customFormat="1" ht="66" customHeight="1" x14ac:dyDescent="0.2">
      <c r="B55" s="366">
        <v>8</v>
      </c>
      <c r="C55" s="316" t="s">
        <v>225</v>
      </c>
      <c r="D55" s="197" t="s">
        <v>16</v>
      </c>
      <c r="E55" s="325" t="s">
        <v>4</v>
      </c>
      <c r="F55" s="319" t="s">
        <v>249</v>
      </c>
      <c r="G55" s="329"/>
      <c r="H55" s="205" t="s">
        <v>559</v>
      </c>
      <c r="I55" s="213" t="s">
        <v>228</v>
      </c>
      <c r="J55" s="293" t="s">
        <v>576</v>
      </c>
      <c r="K55" s="442">
        <v>1</v>
      </c>
      <c r="L55" s="443"/>
      <c r="M55" s="235">
        <f>SUM(M56:M60)</f>
        <v>473551656</v>
      </c>
      <c r="N55" s="313"/>
      <c r="O55" s="244"/>
      <c r="P55" s="442">
        <v>1</v>
      </c>
      <c r="Q55" s="443"/>
      <c r="R55" s="235">
        <f>SUM(R56:R60)</f>
        <v>520906821.60000002</v>
      </c>
      <c r="S55" s="294" t="s">
        <v>555</v>
      </c>
      <c r="T55" s="152"/>
      <c r="U55" s="152"/>
      <c r="V55" s="152"/>
      <c r="W55" s="152"/>
      <c r="X55" s="152"/>
      <c r="Y55" s="152"/>
      <c r="Z55" s="152"/>
      <c r="AA55" s="152"/>
      <c r="AB55" s="152"/>
      <c r="AC55" s="152"/>
      <c r="AD55" s="152"/>
    </row>
    <row r="56" spans="2:30" s="169" customFormat="1" ht="66.75" customHeight="1" x14ac:dyDescent="0.25">
      <c r="B56" s="169">
        <v>27</v>
      </c>
      <c r="C56" s="346" t="s">
        <v>225</v>
      </c>
      <c r="D56" s="347" t="s">
        <v>16</v>
      </c>
      <c r="E56" s="348" t="s">
        <v>4</v>
      </c>
      <c r="F56" s="349" t="s">
        <v>249</v>
      </c>
      <c r="G56" s="347" t="s">
        <v>11</v>
      </c>
      <c r="H56" s="170" t="s">
        <v>508</v>
      </c>
      <c r="I56" s="166" t="s">
        <v>406</v>
      </c>
      <c r="J56" s="292" t="s">
        <v>576</v>
      </c>
      <c r="K56" s="222" t="s">
        <v>407</v>
      </c>
      <c r="L56" s="223" t="s">
        <v>402</v>
      </c>
      <c r="M56" s="434">
        <v>242380740</v>
      </c>
      <c r="N56" s="440"/>
      <c r="O56" s="565"/>
      <c r="P56" s="222" t="s">
        <v>407</v>
      </c>
      <c r="Q56" s="223" t="s">
        <v>402</v>
      </c>
      <c r="R56" s="434">
        <v>266618814.00000003</v>
      </c>
      <c r="S56" s="457" t="s">
        <v>555</v>
      </c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</row>
    <row r="57" spans="2:30" s="169" customFormat="1" ht="48.75" customHeight="1" x14ac:dyDescent="0.25">
      <c r="C57" s="346"/>
      <c r="D57" s="347"/>
      <c r="E57" s="348"/>
      <c r="F57" s="350"/>
      <c r="G57" s="347"/>
      <c r="H57" s="170"/>
      <c r="I57" s="166" t="s">
        <v>442</v>
      </c>
      <c r="J57" s="292" t="s">
        <v>576</v>
      </c>
      <c r="K57" s="222" t="s">
        <v>444</v>
      </c>
      <c r="L57" s="224" t="s">
        <v>402</v>
      </c>
      <c r="M57" s="436"/>
      <c r="N57" s="441"/>
      <c r="O57" s="566"/>
      <c r="P57" s="222" t="s">
        <v>444</v>
      </c>
      <c r="Q57" s="224" t="s">
        <v>402</v>
      </c>
      <c r="R57" s="436"/>
      <c r="S57" s="458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</row>
    <row r="58" spans="2:30" s="238" customFormat="1" ht="40.5" customHeight="1" x14ac:dyDescent="0.2">
      <c r="B58" s="238">
        <v>28</v>
      </c>
      <c r="C58" s="316" t="s">
        <v>225</v>
      </c>
      <c r="D58" s="197" t="s">
        <v>16</v>
      </c>
      <c r="E58" s="325" t="s">
        <v>4</v>
      </c>
      <c r="F58" s="319">
        <v>2.09</v>
      </c>
      <c r="G58" s="334" t="s">
        <v>14</v>
      </c>
      <c r="H58" s="199" t="s">
        <v>253</v>
      </c>
      <c r="I58" s="194" t="s">
        <v>446</v>
      </c>
      <c r="J58" s="292" t="s">
        <v>576</v>
      </c>
      <c r="K58" s="195" t="s">
        <v>36</v>
      </c>
      <c r="L58" s="196" t="s">
        <v>388</v>
      </c>
      <c r="M58" s="200">
        <v>38069600</v>
      </c>
      <c r="N58" s="313"/>
      <c r="O58" s="244"/>
      <c r="P58" s="195" t="s">
        <v>36</v>
      </c>
      <c r="Q58" s="196" t="s">
        <v>388</v>
      </c>
      <c r="R58" s="259">
        <v>41876560</v>
      </c>
      <c r="S58" s="294" t="s">
        <v>555</v>
      </c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</row>
    <row r="59" spans="2:30" s="238" customFormat="1" ht="50.25" customHeight="1" x14ac:dyDescent="0.2">
      <c r="B59" s="238">
        <v>29</v>
      </c>
      <c r="C59" s="316" t="s">
        <v>225</v>
      </c>
      <c r="D59" s="197" t="s">
        <v>16</v>
      </c>
      <c r="E59" s="325" t="s">
        <v>4</v>
      </c>
      <c r="F59" s="319" t="s">
        <v>249</v>
      </c>
      <c r="G59" s="334" t="s">
        <v>16</v>
      </c>
      <c r="H59" s="199" t="s">
        <v>250</v>
      </c>
      <c r="I59" s="194" t="s">
        <v>441</v>
      </c>
      <c r="J59" s="292" t="s">
        <v>576</v>
      </c>
      <c r="K59" s="195" t="s">
        <v>36</v>
      </c>
      <c r="L59" s="196" t="s">
        <v>388</v>
      </c>
      <c r="M59" s="200">
        <v>124442116</v>
      </c>
      <c r="N59" s="313"/>
      <c r="O59" s="244"/>
      <c r="P59" s="195" t="s">
        <v>36</v>
      </c>
      <c r="Q59" s="196" t="s">
        <v>388</v>
      </c>
      <c r="R59" s="259">
        <v>136886327.60000002</v>
      </c>
      <c r="S59" s="294" t="s">
        <v>555</v>
      </c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</row>
    <row r="60" spans="2:30" s="238" customFormat="1" ht="53.25" customHeight="1" x14ac:dyDescent="0.2">
      <c r="B60" s="238">
        <v>30</v>
      </c>
      <c r="C60" s="316" t="s">
        <v>225</v>
      </c>
      <c r="D60" s="197" t="s">
        <v>16</v>
      </c>
      <c r="E60" s="325" t="s">
        <v>4</v>
      </c>
      <c r="F60" s="319" t="s">
        <v>249</v>
      </c>
      <c r="G60" s="334" t="s">
        <v>33</v>
      </c>
      <c r="H60" s="199" t="s">
        <v>252</v>
      </c>
      <c r="I60" s="194" t="s">
        <v>445</v>
      </c>
      <c r="J60" s="292" t="s">
        <v>576</v>
      </c>
      <c r="K60" s="195" t="s">
        <v>534</v>
      </c>
      <c r="L60" s="196" t="s">
        <v>402</v>
      </c>
      <c r="M60" s="200">
        <v>68659200</v>
      </c>
      <c r="N60" s="313"/>
      <c r="O60" s="244"/>
      <c r="P60" s="195" t="s">
        <v>534</v>
      </c>
      <c r="Q60" s="196" t="s">
        <v>402</v>
      </c>
      <c r="R60" s="259">
        <v>75525120</v>
      </c>
      <c r="S60" s="294" t="s">
        <v>555</v>
      </c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</row>
    <row r="61" spans="2:30" s="238" customFormat="1" ht="71.25" customHeight="1" x14ac:dyDescent="0.2">
      <c r="B61" s="365" t="s">
        <v>586</v>
      </c>
      <c r="C61" s="317" t="s">
        <v>225</v>
      </c>
      <c r="D61" s="177" t="s">
        <v>16</v>
      </c>
      <c r="E61" s="177" t="s">
        <v>13</v>
      </c>
      <c r="F61" s="177"/>
      <c r="G61" s="178"/>
      <c r="H61" s="206" t="s">
        <v>267</v>
      </c>
      <c r="I61" s="206" t="s">
        <v>268</v>
      </c>
      <c r="J61" s="293" t="s">
        <v>576</v>
      </c>
      <c r="K61" s="442">
        <v>1</v>
      </c>
      <c r="L61" s="443"/>
      <c r="M61" s="235">
        <f>M62+M73+M78</f>
        <v>1197870521</v>
      </c>
      <c r="N61" s="313"/>
      <c r="O61" s="244"/>
      <c r="P61" s="442">
        <v>1</v>
      </c>
      <c r="Q61" s="443"/>
      <c r="R61" s="235">
        <f>R62</f>
        <v>508711956.50000006</v>
      </c>
      <c r="S61" s="294" t="s">
        <v>555</v>
      </c>
      <c r="T61" s="152"/>
      <c r="U61" s="152"/>
      <c r="V61" s="152"/>
      <c r="W61" s="152"/>
      <c r="X61" s="152"/>
      <c r="Y61" s="152"/>
      <c r="Z61" s="152"/>
      <c r="AA61" s="152"/>
      <c r="AB61" s="152"/>
      <c r="AC61" s="152"/>
      <c r="AD61" s="152"/>
    </row>
    <row r="62" spans="2:30" s="238" customFormat="1" ht="124.5" customHeight="1" x14ac:dyDescent="0.2">
      <c r="B62" s="249">
        <v>9</v>
      </c>
      <c r="C62" s="317" t="s">
        <v>225</v>
      </c>
      <c r="D62" s="177" t="s">
        <v>16</v>
      </c>
      <c r="E62" s="177" t="s">
        <v>13</v>
      </c>
      <c r="F62" s="177" t="s">
        <v>262</v>
      </c>
      <c r="G62" s="178"/>
      <c r="H62" s="206" t="s">
        <v>269</v>
      </c>
      <c r="I62" s="206" t="s">
        <v>536</v>
      </c>
      <c r="J62" s="293" t="s">
        <v>576</v>
      </c>
      <c r="K62" s="437">
        <v>1</v>
      </c>
      <c r="L62" s="429"/>
      <c r="M62" s="235">
        <f>SUM(M63:M71)</f>
        <v>462465415</v>
      </c>
      <c r="N62" s="236"/>
      <c r="O62" s="237"/>
      <c r="P62" s="437">
        <v>1</v>
      </c>
      <c r="Q62" s="429"/>
      <c r="R62" s="235">
        <f>SUM(R63:R72)</f>
        <v>508711956.50000006</v>
      </c>
      <c r="S62" s="294" t="s">
        <v>555</v>
      </c>
      <c r="T62" s="152"/>
      <c r="U62" s="152"/>
      <c r="V62" s="152"/>
      <c r="W62" s="152"/>
      <c r="X62" s="152"/>
      <c r="Y62" s="152"/>
      <c r="Z62" s="152"/>
      <c r="AA62" s="152"/>
      <c r="AB62" s="152"/>
      <c r="AC62" s="152"/>
      <c r="AD62" s="152"/>
    </row>
    <row r="63" spans="2:30" s="238" customFormat="1" ht="33" customHeight="1" x14ac:dyDescent="0.2">
      <c r="B63" s="238">
        <v>31</v>
      </c>
      <c r="C63" s="507" t="s">
        <v>225</v>
      </c>
      <c r="D63" s="510" t="s">
        <v>16</v>
      </c>
      <c r="E63" s="510" t="s">
        <v>13</v>
      </c>
      <c r="F63" s="513" t="s">
        <v>262</v>
      </c>
      <c r="G63" s="546" t="s">
        <v>4</v>
      </c>
      <c r="H63" s="510" t="s">
        <v>292</v>
      </c>
      <c r="I63" s="291" t="s">
        <v>475</v>
      </c>
      <c r="J63" s="292" t="s">
        <v>576</v>
      </c>
      <c r="K63" s="195" t="s">
        <v>225</v>
      </c>
      <c r="L63" s="196" t="s">
        <v>379</v>
      </c>
      <c r="M63" s="446">
        <v>187684000</v>
      </c>
      <c r="N63" s="430"/>
      <c r="O63" s="567"/>
      <c r="P63" s="195" t="s">
        <v>225</v>
      </c>
      <c r="Q63" s="196" t="s">
        <v>379</v>
      </c>
      <c r="R63" s="446">
        <v>206452400.00000003</v>
      </c>
      <c r="S63" s="457" t="s">
        <v>555</v>
      </c>
      <c r="T63" s="152"/>
      <c r="U63" s="152"/>
      <c r="V63" s="152"/>
      <c r="W63" s="152"/>
      <c r="X63" s="152"/>
      <c r="Y63" s="152"/>
      <c r="Z63" s="152"/>
      <c r="AA63" s="152"/>
      <c r="AB63" s="152"/>
      <c r="AC63" s="152"/>
      <c r="AD63" s="152"/>
    </row>
    <row r="64" spans="2:30" s="238" customFormat="1" ht="33" customHeight="1" x14ac:dyDescent="0.2">
      <c r="C64" s="544"/>
      <c r="D64" s="542"/>
      <c r="E64" s="542"/>
      <c r="F64" s="545"/>
      <c r="G64" s="547"/>
      <c r="H64" s="542"/>
      <c r="I64" s="290" t="s">
        <v>141</v>
      </c>
      <c r="J64" s="292" t="s">
        <v>576</v>
      </c>
      <c r="K64" s="207" t="s">
        <v>49</v>
      </c>
      <c r="L64" s="196" t="s">
        <v>387</v>
      </c>
      <c r="M64" s="543"/>
      <c r="N64" s="431"/>
      <c r="O64" s="568"/>
      <c r="P64" s="207" t="s">
        <v>49</v>
      </c>
      <c r="Q64" s="196" t="s">
        <v>387</v>
      </c>
      <c r="R64" s="445"/>
      <c r="S64" s="458"/>
      <c r="T64" s="152"/>
      <c r="U64" s="152"/>
      <c r="V64" s="152"/>
      <c r="W64" s="152"/>
      <c r="X64" s="152"/>
      <c r="Y64" s="152"/>
      <c r="Z64" s="152"/>
      <c r="AA64" s="152"/>
      <c r="AB64" s="152"/>
      <c r="AC64" s="152"/>
      <c r="AD64" s="152"/>
    </row>
    <row r="65" spans="2:30" s="238" customFormat="1" ht="40.5" customHeight="1" x14ac:dyDescent="0.2">
      <c r="B65" s="238">
        <v>32</v>
      </c>
      <c r="C65" s="342" t="s">
        <v>225</v>
      </c>
      <c r="D65" s="343" t="s">
        <v>16</v>
      </c>
      <c r="E65" s="344" t="s">
        <v>13</v>
      </c>
      <c r="F65" s="351" t="s">
        <v>262</v>
      </c>
      <c r="G65" s="343" t="s">
        <v>11</v>
      </c>
      <c r="H65" s="256" t="s">
        <v>290</v>
      </c>
      <c r="I65" s="244" t="s">
        <v>476</v>
      </c>
      <c r="J65" s="292" t="s">
        <v>576</v>
      </c>
      <c r="K65" s="261" t="s">
        <v>477</v>
      </c>
      <c r="L65" s="262" t="s">
        <v>478</v>
      </c>
      <c r="M65" s="200">
        <v>92402215</v>
      </c>
      <c r="N65" s="313"/>
      <c r="O65" s="244"/>
      <c r="P65" s="261" t="s">
        <v>477</v>
      </c>
      <c r="Q65" s="262" t="s">
        <v>478</v>
      </c>
      <c r="R65" s="259">
        <v>101642436.50000001</v>
      </c>
      <c r="S65" s="294" t="s">
        <v>555</v>
      </c>
      <c r="T65" s="152"/>
      <c r="U65" s="152"/>
      <c r="V65" s="152"/>
      <c r="W65" s="152"/>
      <c r="X65" s="152"/>
      <c r="Y65" s="152"/>
      <c r="Z65" s="152"/>
      <c r="AA65" s="152"/>
      <c r="AB65" s="152"/>
      <c r="AC65" s="152"/>
      <c r="AD65" s="152"/>
    </row>
    <row r="66" spans="2:30" s="238" customFormat="1" ht="56.25" customHeight="1" x14ac:dyDescent="0.2">
      <c r="B66" s="238">
        <v>33</v>
      </c>
      <c r="C66" s="318" t="s">
        <v>225</v>
      </c>
      <c r="D66" s="178" t="s">
        <v>16</v>
      </c>
      <c r="E66" s="178" t="s">
        <v>13</v>
      </c>
      <c r="F66" s="176" t="s">
        <v>262</v>
      </c>
      <c r="G66" s="178" t="s">
        <v>13</v>
      </c>
      <c r="H66" s="194" t="s">
        <v>276</v>
      </c>
      <c r="I66" s="194" t="s">
        <v>460</v>
      </c>
      <c r="J66" s="292" t="s">
        <v>576</v>
      </c>
      <c r="K66" s="195" t="s">
        <v>296</v>
      </c>
      <c r="L66" s="196" t="s">
        <v>392</v>
      </c>
      <c r="M66" s="217">
        <v>26720000</v>
      </c>
      <c r="N66" s="313"/>
      <c r="O66" s="277"/>
      <c r="P66" s="195" t="s">
        <v>296</v>
      </c>
      <c r="Q66" s="196" t="s">
        <v>392</v>
      </c>
      <c r="R66" s="259">
        <v>29392000</v>
      </c>
      <c r="S66" s="294" t="s">
        <v>555</v>
      </c>
      <c r="T66" s="152"/>
      <c r="U66" s="152"/>
      <c r="V66" s="152"/>
      <c r="W66" s="152"/>
      <c r="X66" s="152"/>
      <c r="Y66" s="152"/>
      <c r="Z66" s="152"/>
      <c r="AA66" s="152"/>
      <c r="AB66" s="152"/>
      <c r="AC66" s="152"/>
      <c r="AD66" s="152"/>
    </row>
    <row r="67" spans="2:30" s="238" customFormat="1" ht="33" customHeight="1" x14ac:dyDescent="0.2">
      <c r="B67" s="238">
        <v>34</v>
      </c>
      <c r="C67" s="318" t="s">
        <v>225</v>
      </c>
      <c r="D67" s="178" t="s">
        <v>16</v>
      </c>
      <c r="E67" s="178" t="s">
        <v>13</v>
      </c>
      <c r="F67" s="176" t="s">
        <v>262</v>
      </c>
      <c r="G67" s="178" t="s">
        <v>12</v>
      </c>
      <c r="H67" s="194" t="s">
        <v>271</v>
      </c>
      <c r="I67" s="194" t="s">
        <v>457</v>
      </c>
      <c r="J67" s="292" t="s">
        <v>576</v>
      </c>
      <c r="K67" s="195" t="s">
        <v>458</v>
      </c>
      <c r="L67" s="196" t="s">
        <v>459</v>
      </c>
      <c r="M67" s="217">
        <v>80694000</v>
      </c>
      <c r="N67" s="313"/>
      <c r="O67" s="244"/>
      <c r="P67" s="195" t="s">
        <v>458</v>
      </c>
      <c r="Q67" s="196" t="s">
        <v>459</v>
      </c>
      <c r="R67" s="259">
        <v>88763400</v>
      </c>
      <c r="S67" s="294" t="s">
        <v>555</v>
      </c>
      <c r="T67" s="152"/>
      <c r="U67" s="152"/>
      <c r="V67" s="152"/>
      <c r="W67" s="152"/>
      <c r="X67" s="152"/>
      <c r="Y67" s="152"/>
      <c r="Z67" s="152"/>
      <c r="AA67" s="152"/>
      <c r="AB67" s="152"/>
      <c r="AC67" s="152"/>
      <c r="AD67" s="152"/>
    </row>
    <row r="68" spans="2:30" s="238" customFormat="1" ht="33" customHeight="1" x14ac:dyDescent="0.2">
      <c r="C68" s="507" t="s">
        <v>225</v>
      </c>
      <c r="D68" s="510" t="s">
        <v>16</v>
      </c>
      <c r="E68" s="510" t="s">
        <v>13</v>
      </c>
      <c r="F68" s="513" t="s">
        <v>262</v>
      </c>
      <c r="G68" s="513" t="s">
        <v>8</v>
      </c>
      <c r="H68" s="510" t="s">
        <v>277</v>
      </c>
      <c r="I68" s="194" t="s">
        <v>461</v>
      </c>
      <c r="J68" s="292" t="s">
        <v>576</v>
      </c>
      <c r="K68" s="261" t="s">
        <v>33</v>
      </c>
      <c r="L68" s="201" t="s">
        <v>392</v>
      </c>
      <c r="M68" s="532">
        <v>23069000</v>
      </c>
      <c r="N68" s="430"/>
      <c r="O68" s="560"/>
      <c r="P68" s="195" t="s">
        <v>33</v>
      </c>
      <c r="Q68" s="196" t="s">
        <v>392</v>
      </c>
      <c r="R68" s="446">
        <v>25375900.000000004</v>
      </c>
      <c r="S68" s="457" t="s">
        <v>555</v>
      </c>
      <c r="T68" s="152"/>
      <c r="U68" s="152"/>
      <c r="V68" s="152"/>
      <c r="W68" s="152"/>
      <c r="X68" s="152"/>
      <c r="Y68" s="152"/>
      <c r="Z68" s="152"/>
      <c r="AA68" s="152"/>
      <c r="AB68" s="152"/>
      <c r="AC68" s="152"/>
      <c r="AD68" s="152"/>
    </row>
    <row r="69" spans="2:30" s="238" customFormat="1" ht="49.5" customHeight="1" x14ac:dyDescent="0.2">
      <c r="B69" s="238">
        <v>35</v>
      </c>
      <c r="C69" s="508"/>
      <c r="D69" s="511"/>
      <c r="E69" s="511"/>
      <c r="F69" s="514"/>
      <c r="G69" s="514"/>
      <c r="H69" s="511"/>
      <c r="I69" s="194" t="s">
        <v>462</v>
      </c>
      <c r="J69" s="292" t="s">
        <v>576</v>
      </c>
      <c r="K69" s="261" t="s">
        <v>33</v>
      </c>
      <c r="L69" s="201" t="s">
        <v>392</v>
      </c>
      <c r="M69" s="533"/>
      <c r="N69" s="538"/>
      <c r="O69" s="569"/>
      <c r="P69" s="195" t="s">
        <v>33</v>
      </c>
      <c r="Q69" s="196" t="s">
        <v>392</v>
      </c>
      <c r="R69" s="535"/>
      <c r="S69" s="461"/>
      <c r="T69" s="152"/>
      <c r="U69" s="152"/>
      <c r="V69" s="152"/>
      <c r="W69" s="152"/>
      <c r="X69" s="152"/>
      <c r="Y69" s="152"/>
      <c r="Z69" s="152"/>
      <c r="AA69" s="152"/>
      <c r="AB69" s="152"/>
      <c r="AC69" s="152"/>
      <c r="AD69" s="152"/>
    </row>
    <row r="70" spans="2:30" s="238" customFormat="1" ht="51.75" customHeight="1" x14ac:dyDescent="0.2">
      <c r="C70" s="509"/>
      <c r="D70" s="512"/>
      <c r="E70" s="512"/>
      <c r="F70" s="515"/>
      <c r="G70" s="515"/>
      <c r="H70" s="512"/>
      <c r="I70" s="194" t="s">
        <v>463</v>
      </c>
      <c r="J70" s="292" t="s">
        <v>576</v>
      </c>
      <c r="K70" s="261" t="s">
        <v>33</v>
      </c>
      <c r="L70" s="201" t="s">
        <v>392</v>
      </c>
      <c r="M70" s="534"/>
      <c r="N70" s="431"/>
      <c r="O70" s="561"/>
      <c r="P70" s="195" t="s">
        <v>33</v>
      </c>
      <c r="Q70" s="196" t="s">
        <v>392</v>
      </c>
      <c r="R70" s="445"/>
      <c r="S70" s="458"/>
      <c r="T70" s="152"/>
      <c r="U70" s="152"/>
      <c r="V70" s="152"/>
      <c r="W70" s="152"/>
      <c r="X70" s="152"/>
      <c r="Y70" s="152"/>
      <c r="Z70" s="152"/>
      <c r="AA70" s="152"/>
      <c r="AB70" s="152"/>
      <c r="AC70" s="152"/>
      <c r="AD70" s="152"/>
    </row>
    <row r="71" spans="2:30" s="238" customFormat="1" ht="49.5" customHeight="1" x14ac:dyDescent="0.2">
      <c r="B71" s="238">
        <v>36</v>
      </c>
      <c r="C71" s="318" t="s">
        <v>225</v>
      </c>
      <c r="D71" s="178" t="s">
        <v>16</v>
      </c>
      <c r="E71" s="178" t="s">
        <v>13</v>
      </c>
      <c r="F71" s="176" t="s">
        <v>262</v>
      </c>
      <c r="G71" s="178" t="s">
        <v>14</v>
      </c>
      <c r="H71" s="194" t="s">
        <v>404</v>
      </c>
      <c r="I71" s="194" t="s">
        <v>464</v>
      </c>
      <c r="J71" s="292" t="s">
        <v>576</v>
      </c>
      <c r="K71" s="195" t="s">
        <v>108</v>
      </c>
      <c r="L71" s="196" t="s">
        <v>392</v>
      </c>
      <c r="M71" s="444">
        <v>51896200</v>
      </c>
      <c r="N71" s="430"/>
      <c r="O71" s="560"/>
      <c r="P71" s="195" t="s">
        <v>108</v>
      </c>
      <c r="Q71" s="196" t="s">
        <v>392</v>
      </c>
      <c r="R71" s="446">
        <v>57085820.000000007</v>
      </c>
      <c r="S71" s="457" t="s">
        <v>555</v>
      </c>
      <c r="T71" s="152"/>
      <c r="U71" s="152"/>
      <c r="V71" s="152"/>
      <c r="W71" s="152"/>
      <c r="X71" s="152"/>
      <c r="Y71" s="152"/>
      <c r="Z71" s="152"/>
      <c r="AA71" s="152"/>
      <c r="AB71" s="152"/>
      <c r="AC71" s="152"/>
      <c r="AD71" s="152"/>
    </row>
    <row r="72" spans="2:30" s="238" customFormat="1" ht="39.75" customHeight="1" x14ac:dyDescent="0.2">
      <c r="C72" s="318"/>
      <c r="D72" s="178"/>
      <c r="E72" s="178"/>
      <c r="F72" s="176"/>
      <c r="G72" s="178"/>
      <c r="H72" s="194"/>
      <c r="I72" s="194" t="s">
        <v>465</v>
      </c>
      <c r="J72" s="292" t="s">
        <v>576</v>
      </c>
      <c r="K72" s="195" t="s">
        <v>444</v>
      </c>
      <c r="L72" s="196" t="s">
        <v>392</v>
      </c>
      <c r="M72" s="445"/>
      <c r="N72" s="431"/>
      <c r="O72" s="561"/>
      <c r="P72" s="195" t="s">
        <v>444</v>
      </c>
      <c r="Q72" s="196" t="s">
        <v>392</v>
      </c>
      <c r="R72" s="445"/>
      <c r="S72" s="458"/>
      <c r="T72" s="152"/>
      <c r="U72" s="152"/>
      <c r="V72" s="152"/>
      <c r="W72" s="152"/>
      <c r="X72" s="152"/>
      <c r="Y72" s="152"/>
      <c r="Z72" s="152"/>
      <c r="AA72" s="152"/>
      <c r="AB72" s="152"/>
      <c r="AC72" s="152"/>
      <c r="AD72" s="152"/>
    </row>
    <row r="73" spans="2:30" s="238" customFormat="1" ht="57" customHeight="1" x14ac:dyDescent="0.2">
      <c r="B73" s="249">
        <v>10</v>
      </c>
      <c r="C73" s="317" t="s">
        <v>225</v>
      </c>
      <c r="D73" s="177" t="s">
        <v>16</v>
      </c>
      <c r="E73" s="177" t="s">
        <v>13</v>
      </c>
      <c r="F73" s="218" t="s">
        <v>232</v>
      </c>
      <c r="G73" s="178"/>
      <c r="H73" s="177" t="s">
        <v>560</v>
      </c>
      <c r="I73" s="206" t="s">
        <v>536</v>
      </c>
      <c r="J73" s="293" t="s">
        <v>576</v>
      </c>
      <c r="K73" s="438">
        <v>1</v>
      </c>
      <c r="L73" s="439"/>
      <c r="M73" s="235">
        <f>SUM(M74:M77)</f>
        <v>225626550</v>
      </c>
      <c r="N73" s="236"/>
      <c r="O73" s="237"/>
      <c r="P73" s="438">
        <v>1</v>
      </c>
      <c r="Q73" s="439"/>
      <c r="R73" s="235">
        <f>SUM(R74:R77)</f>
        <v>248189205</v>
      </c>
      <c r="S73" s="294" t="s">
        <v>555</v>
      </c>
      <c r="T73" s="152"/>
      <c r="U73" s="152"/>
      <c r="V73" s="152"/>
      <c r="W73" s="152"/>
      <c r="X73" s="152"/>
      <c r="Y73" s="152"/>
      <c r="Z73" s="152"/>
      <c r="AA73" s="152"/>
      <c r="AB73" s="152"/>
      <c r="AC73" s="152"/>
      <c r="AD73" s="152"/>
    </row>
    <row r="74" spans="2:30" s="238" customFormat="1" ht="66.75" customHeight="1" x14ac:dyDescent="0.2">
      <c r="B74" s="238">
        <v>37</v>
      </c>
      <c r="C74" s="342" t="s">
        <v>225</v>
      </c>
      <c r="D74" s="343" t="s">
        <v>16</v>
      </c>
      <c r="E74" s="344" t="s">
        <v>13</v>
      </c>
      <c r="F74" s="351" t="s">
        <v>232</v>
      </c>
      <c r="G74" s="343" t="s">
        <v>4</v>
      </c>
      <c r="H74" s="256" t="s">
        <v>511</v>
      </c>
      <c r="I74" s="244" t="s">
        <v>512</v>
      </c>
      <c r="J74" s="292" t="s">
        <v>576</v>
      </c>
      <c r="K74" s="261" t="s">
        <v>513</v>
      </c>
      <c r="L74" s="263" t="s">
        <v>392</v>
      </c>
      <c r="M74" s="259">
        <v>50695200</v>
      </c>
      <c r="N74" s="313"/>
      <c r="O74" s="244"/>
      <c r="P74" s="261" t="s">
        <v>513</v>
      </c>
      <c r="Q74" s="263" t="s">
        <v>392</v>
      </c>
      <c r="R74" s="259">
        <v>55764720.000000007</v>
      </c>
      <c r="S74" s="294" t="s">
        <v>555</v>
      </c>
      <c r="T74" s="152"/>
      <c r="U74" s="152"/>
      <c r="V74" s="152"/>
      <c r="W74" s="152"/>
      <c r="X74" s="152"/>
      <c r="Y74" s="152"/>
      <c r="Z74" s="152"/>
      <c r="AA74" s="152"/>
      <c r="AB74" s="152"/>
      <c r="AC74" s="152"/>
      <c r="AD74" s="152"/>
    </row>
    <row r="75" spans="2:30" s="238" customFormat="1" ht="33" customHeight="1" x14ac:dyDescent="0.2">
      <c r="B75" s="238">
        <v>38</v>
      </c>
      <c r="C75" s="342" t="s">
        <v>225</v>
      </c>
      <c r="D75" s="343" t="s">
        <v>16</v>
      </c>
      <c r="E75" s="344" t="s">
        <v>13</v>
      </c>
      <c r="F75" s="351" t="s">
        <v>232</v>
      </c>
      <c r="G75" s="343" t="s">
        <v>11</v>
      </c>
      <c r="H75" s="256" t="s">
        <v>514</v>
      </c>
      <c r="I75" s="244" t="s">
        <v>515</v>
      </c>
      <c r="J75" s="292" t="s">
        <v>576</v>
      </c>
      <c r="K75" s="261" t="s">
        <v>33</v>
      </c>
      <c r="L75" s="264" t="s">
        <v>392</v>
      </c>
      <c r="M75" s="259">
        <v>41984500</v>
      </c>
      <c r="N75" s="313"/>
      <c r="O75" s="244"/>
      <c r="P75" s="261" t="s">
        <v>33</v>
      </c>
      <c r="Q75" s="264" t="s">
        <v>392</v>
      </c>
      <c r="R75" s="259">
        <v>46182950.000000007</v>
      </c>
      <c r="S75" s="294" t="s">
        <v>555</v>
      </c>
      <c r="T75" s="152"/>
      <c r="U75" s="152"/>
      <c r="V75" s="152"/>
      <c r="W75" s="152"/>
      <c r="X75" s="152"/>
      <c r="Y75" s="152"/>
      <c r="Z75" s="152"/>
      <c r="AA75" s="152"/>
      <c r="AB75" s="152"/>
      <c r="AC75" s="152"/>
      <c r="AD75" s="152"/>
    </row>
    <row r="76" spans="2:30" s="169" customFormat="1" ht="42" customHeight="1" x14ac:dyDescent="0.25">
      <c r="B76" s="169">
        <v>39</v>
      </c>
      <c r="C76" s="346" t="s">
        <v>225</v>
      </c>
      <c r="D76" s="347" t="s">
        <v>16</v>
      </c>
      <c r="E76" s="348" t="s">
        <v>13</v>
      </c>
      <c r="F76" s="350" t="s">
        <v>232</v>
      </c>
      <c r="G76" s="347" t="s">
        <v>13</v>
      </c>
      <c r="H76" s="170" t="s">
        <v>516</v>
      </c>
      <c r="I76" s="166" t="s">
        <v>563</v>
      </c>
      <c r="J76" s="292" t="s">
        <v>576</v>
      </c>
      <c r="K76" s="226" t="s">
        <v>491</v>
      </c>
      <c r="L76" s="227" t="s">
        <v>562</v>
      </c>
      <c r="M76" s="434">
        <v>132946850</v>
      </c>
      <c r="N76" s="440"/>
      <c r="O76" s="565"/>
      <c r="P76" s="226" t="s">
        <v>491</v>
      </c>
      <c r="Q76" s="227" t="s">
        <v>562</v>
      </c>
      <c r="R76" s="434">
        <v>146241535</v>
      </c>
      <c r="S76" s="457" t="s">
        <v>555</v>
      </c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</row>
    <row r="77" spans="2:30" s="238" customFormat="1" ht="65.25" customHeight="1" x14ac:dyDescent="0.2">
      <c r="C77" s="342"/>
      <c r="D77" s="343"/>
      <c r="E77" s="344"/>
      <c r="F77" s="351"/>
      <c r="G77" s="343"/>
      <c r="H77" s="256"/>
      <c r="I77" s="244" t="s">
        <v>564</v>
      </c>
      <c r="J77" s="292" t="s">
        <v>576</v>
      </c>
      <c r="K77" s="261" t="s">
        <v>49</v>
      </c>
      <c r="L77" s="264" t="s">
        <v>410</v>
      </c>
      <c r="M77" s="436"/>
      <c r="N77" s="441"/>
      <c r="O77" s="566"/>
      <c r="P77" s="261" t="s">
        <v>49</v>
      </c>
      <c r="Q77" s="264" t="s">
        <v>410</v>
      </c>
      <c r="R77" s="436"/>
      <c r="S77" s="458"/>
      <c r="T77" s="152"/>
      <c r="U77" s="152"/>
      <c r="V77" s="152"/>
      <c r="W77" s="152"/>
      <c r="X77" s="152"/>
      <c r="Y77" s="152"/>
      <c r="Z77" s="152"/>
      <c r="AA77" s="152"/>
      <c r="AB77" s="152"/>
      <c r="AC77" s="152"/>
      <c r="AD77" s="152"/>
    </row>
    <row r="78" spans="2:30" s="238" customFormat="1" ht="88.5" customHeight="1" x14ac:dyDescent="0.2">
      <c r="B78" s="249">
        <v>11</v>
      </c>
      <c r="C78" s="342" t="s">
        <v>225</v>
      </c>
      <c r="D78" s="343" t="s">
        <v>16</v>
      </c>
      <c r="E78" s="344" t="s">
        <v>13</v>
      </c>
      <c r="F78" s="351" t="s">
        <v>279</v>
      </c>
      <c r="G78" s="343"/>
      <c r="H78" s="265" t="s">
        <v>280</v>
      </c>
      <c r="I78" s="237" t="s">
        <v>537</v>
      </c>
      <c r="J78" s="293" t="s">
        <v>576</v>
      </c>
      <c r="K78" s="266" t="s">
        <v>538</v>
      </c>
      <c r="L78" s="267" t="s">
        <v>539</v>
      </c>
      <c r="M78" s="235">
        <f>SUM(M79:M82)</f>
        <v>509778556</v>
      </c>
      <c r="N78" s="235"/>
      <c r="O78" s="235"/>
      <c r="P78" s="266" t="s">
        <v>538</v>
      </c>
      <c r="Q78" s="267" t="s">
        <v>539</v>
      </c>
      <c r="R78" s="235">
        <f t="shared" ref="R78" si="2">SUM(R79:R82)</f>
        <v>560756411.60000002</v>
      </c>
      <c r="S78" s="294" t="s">
        <v>555</v>
      </c>
      <c r="T78" s="152"/>
      <c r="U78" s="152"/>
      <c r="V78" s="152"/>
      <c r="W78" s="152"/>
      <c r="X78" s="152"/>
      <c r="Y78" s="152"/>
      <c r="Z78" s="152"/>
      <c r="AA78" s="152"/>
      <c r="AB78" s="152"/>
      <c r="AC78" s="152"/>
      <c r="AD78" s="152"/>
    </row>
    <row r="79" spans="2:30" s="238" customFormat="1" ht="51" customHeight="1" x14ac:dyDescent="0.2">
      <c r="B79" s="238">
        <v>40</v>
      </c>
      <c r="C79" s="342" t="s">
        <v>225</v>
      </c>
      <c r="D79" s="343" t="s">
        <v>16</v>
      </c>
      <c r="E79" s="344" t="s">
        <v>13</v>
      </c>
      <c r="F79" s="351" t="s">
        <v>279</v>
      </c>
      <c r="G79" s="343" t="s">
        <v>4</v>
      </c>
      <c r="H79" s="256" t="s">
        <v>281</v>
      </c>
      <c r="I79" s="244" t="s">
        <v>466</v>
      </c>
      <c r="J79" s="292" t="s">
        <v>576</v>
      </c>
      <c r="K79" s="261" t="s">
        <v>425</v>
      </c>
      <c r="L79" s="264" t="s">
        <v>393</v>
      </c>
      <c r="M79" s="259">
        <v>96104320</v>
      </c>
      <c r="N79" s="313"/>
      <c r="O79" s="244"/>
      <c r="P79" s="261" t="s">
        <v>425</v>
      </c>
      <c r="Q79" s="264" t="s">
        <v>393</v>
      </c>
      <c r="R79" s="259">
        <v>105714752.00000001</v>
      </c>
      <c r="S79" s="294" t="s">
        <v>555</v>
      </c>
      <c r="T79" s="152"/>
      <c r="U79" s="152"/>
      <c r="V79" s="152"/>
      <c r="W79" s="152"/>
      <c r="X79" s="152"/>
      <c r="Y79" s="152"/>
      <c r="Z79" s="152"/>
      <c r="AA79" s="152"/>
      <c r="AB79" s="152"/>
      <c r="AC79" s="152"/>
      <c r="AD79" s="152"/>
    </row>
    <row r="80" spans="2:30" s="238" customFormat="1" ht="71.25" customHeight="1" x14ac:dyDescent="0.2">
      <c r="B80" s="238">
        <v>41</v>
      </c>
      <c r="C80" s="342" t="s">
        <v>225</v>
      </c>
      <c r="D80" s="343" t="s">
        <v>16</v>
      </c>
      <c r="E80" s="344" t="s">
        <v>13</v>
      </c>
      <c r="F80" s="351" t="s">
        <v>279</v>
      </c>
      <c r="G80" s="343" t="s">
        <v>11</v>
      </c>
      <c r="H80" s="244" t="s">
        <v>283</v>
      </c>
      <c r="I80" s="244" t="s">
        <v>467</v>
      </c>
      <c r="J80" s="292" t="s">
        <v>576</v>
      </c>
      <c r="K80" s="261" t="s">
        <v>401</v>
      </c>
      <c r="L80" s="264" t="s">
        <v>384</v>
      </c>
      <c r="M80" s="434">
        <v>413674236</v>
      </c>
      <c r="N80" s="430"/>
      <c r="O80" s="432"/>
      <c r="P80" s="261" t="s">
        <v>401</v>
      </c>
      <c r="Q80" s="264" t="s">
        <v>384</v>
      </c>
      <c r="R80" s="434">
        <v>455041659.60000002</v>
      </c>
      <c r="S80" s="457" t="s">
        <v>555</v>
      </c>
      <c r="T80" s="152"/>
      <c r="U80" s="152"/>
      <c r="V80" s="152"/>
      <c r="W80" s="152"/>
      <c r="X80" s="152"/>
      <c r="Y80" s="152"/>
      <c r="Z80" s="152"/>
      <c r="AA80" s="152"/>
      <c r="AB80" s="152"/>
      <c r="AC80" s="152"/>
      <c r="AD80" s="152"/>
    </row>
    <row r="81" spans="2:30" s="238" customFormat="1" ht="56.25" customHeight="1" x14ac:dyDescent="0.2">
      <c r="C81" s="342"/>
      <c r="D81" s="343"/>
      <c r="E81" s="344"/>
      <c r="F81" s="351"/>
      <c r="G81" s="343"/>
      <c r="H81" s="256"/>
      <c r="I81" s="244" t="s">
        <v>468</v>
      </c>
      <c r="J81" s="292" t="s">
        <v>576</v>
      </c>
      <c r="K81" s="261" t="s">
        <v>470</v>
      </c>
      <c r="L81" s="264" t="s">
        <v>471</v>
      </c>
      <c r="M81" s="435"/>
      <c r="N81" s="538"/>
      <c r="O81" s="539"/>
      <c r="P81" s="261" t="s">
        <v>470</v>
      </c>
      <c r="Q81" s="264" t="s">
        <v>471</v>
      </c>
      <c r="R81" s="435"/>
      <c r="S81" s="461"/>
      <c r="T81" s="152"/>
      <c r="U81" s="152"/>
      <c r="V81" s="152"/>
      <c r="W81" s="152"/>
      <c r="X81" s="152"/>
      <c r="Y81" s="152"/>
      <c r="Z81" s="152"/>
      <c r="AA81" s="152"/>
      <c r="AB81" s="152"/>
      <c r="AC81" s="152"/>
      <c r="AD81" s="152"/>
    </row>
    <row r="82" spans="2:30" s="238" customFormat="1" ht="51.75" customHeight="1" x14ac:dyDescent="0.2">
      <c r="C82" s="342"/>
      <c r="D82" s="343"/>
      <c r="E82" s="344"/>
      <c r="F82" s="351"/>
      <c r="G82" s="343"/>
      <c r="H82" s="256"/>
      <c r="I82" s="244" t="s">
        <v>469</v>
      </c>
      <c r="J82" s="292" t="s">
        <v>576</v>
      </c>
      <c r="K82" s="261" t="s">
        <v>399</v>
      </c>
      <c r="L82" s="264" t="s">
        <v>392</v>
      </c>
      <c r="M82" s="436"/>
      <c r="N82" s="431"/>
      <c r="O82" s="433"/>
      <c r="P82" s="261" t="s">
        <v>399</v>
      </c>
      <c r="Q82" s="264" t="s">
        <v>392</v>
      </c>
      <c r="R82" s="436"/>
      <c r="S82" s="458"/>
      <c r="T82" s="152"/>
      <c r="U82" s="152"/>
      <c r="V82" s="152"/>
      <c r="W82" s="152"/>
      <c r="X82" s="152"/>
      <c r="Y82" s="152"/>
      <c r="Z82" s="152"/>
      <c r="AA82" s="152"/>
      <c r="AB82" s="152"/>
      <c r="AC82" s="152"/>
      <c r="AD82" s="152"/>
    </row>
    <row r="83" spans="2:30" s="238" customFormat="1" ht="48" customHeight="1" x14ac:dyDescent="0.2">
      <c r="B83" s="249" t="s">
        <v>587</v>
      </c>
      <c r="C83" s="352" t="s">
        <v>225</v>
      </c>
      <c r="D83" s="353" t="s">
        <v>16</v>
      </c>
      <c r="E83" s="354" t="s">
        <v>12</v>
      </c>
      <c r="F83" s="355"/>
      <c r="G83" s="353"/>
      <c r="H83" s="265" t="s">
        <v>293</v>
      </c>
      <c r="I83" s="237" t="s">
        <v>268</v>
      </c>
      <c r="J83" s="293" t="s">
        <v>576</v>
      </c>
      <c r="K83" s="428">
        <v>1</v>
      </c>
      <c r="L83" s="429"/>
      <c r="M83" s="235">
        <f>M84</f>
        <v>88342190</v>
      </c>
      <c r="N83" s="235"/>
      <c r="O83" s="235"/>
      <c r="P83" s="428">
        <v>1</v>
      </c>
      <c r="Q83" s="429"/>
      <c r="R83" s="235">
        <f t="shared" ref="R83:R84" si="3">R84</f>
        <v>97176409.000000015</v>
      </c>
      <c r="S83" s="294" t="s">
        <v>555</v>
      </c>
      <c r="T83" s="152"/>
      <c r="U83" s="152"/>
      <c r="V83" s="152"/>
      <c r="W83" s="152"/>
      <c r="X83" s="152"/>
      <c r="Y83" s="152"/>
      <c r="Z83" s="152"/>
      <c r="AA83" s="152"/>
      <c r="AB83" s="152"/>
      <c r="AC83" s="152"/>
      <c r="AD83" s="152"/>
    </row>
    <row r="84" spans="2:30" s="238" customFormat="1" ht="48" customHeight="1" x14ac:dyDescent="0.2">
      <c r="B84" s="249">
        <v>12</v>
      </c>
      <c r="C84" s="352" t="s">
        <v>225</v>
      </c>
      <c r="D84" s="353" t="s">
        <v>16</v>
      </c>
      <c r="E84" s="354" t="s">
        <v>12</v>
      </c>
      <c r="F84" s="355" t="s">
        <v>232</v>
      </c>
      <c r="G84" s="353"/>
      <c r="H84" s="265" t="s">
        <v>517</v>
      </c>
      <c r="I84" s="237" t="s">
        <v>565</v>
      </c>
      <c r="J84" s="293" t="s">
        <v>576</v>
      </c>
      <c r="K84" s="266">
        <v>1</v>
      </c>
      <c r="L84" s="268" t="s">
        <v>410</v>
      </c>
      <c r="M84" s="235">
        <f>M85</f>
        <v>88342190</v>
      </c>
      <c r="N84" s="235"/>
      <c r="O84" s="235"/>
      <c r="P84" s="266">
        <v>1</v>
      </c>
      <c r="Q84" s="268" t="s">
        <v>410</v>
      </c>
      <c r="R84" s="235">
        <f t="shared" si="3"/>
        <v>97176409.000000015</v>
      </c>
      <c r="S84" s="294" t="s">
        <v>555</v>
      </c>
      <c r="T84" s="152"/>
      <c r="U84" s="152"/>
      <c r="V84" s="152"/>
      <c r="W84" s="152"/>
      <c r="X84" s="152"/>
      <c r="Y84" s="152"/>
      <c r="Z84" s="152"/>
      <c r="AA84" s="152"/>
      <c r="AB84" s="152"/>
      <c r="AC84" s="152"/>
      <c r="AD84" s="152"/>
    </row>
    <row r="85" spans="2:30" s="238" customFormat="1" ht="48" customHeight="1" x14ac:dyDescent="0.2">
      <c r="B85" s="238">
        <v>42</v>
      </c>
      <c r="C85" s="342" t="s">
        <v>225</v>
      </c>
      <c r="D85" s="343" t="s">
        <v>16</v>
      </c>
      <c r="E85" s="344" t="s">
        <v>12</v>
      </c>
      <c r="F85" s="351" t="s">
        <v>232</v>
      </c>
      <c r="G85" s="343" t="s">
        <v>4</v>
      </c>
      <c r="H85" s="256" t="s">
        <v>566</v>
      </c>
      <c r="I85" s="244" t="s">
        <v>518</v>
      </c>
      <c r="J85" s="292" t="s">
        <v>576</v>
      </c>
      <c r="K85" s="261">
        <v>1</v>
      </c>
      <c r="L85" s="269" t="s">
        <v>410</v>
      </c>
      <c r="M85" s="259">
        <v>88342190</v>
      </c>
      <c r="N85" s="313"/>
      <c r="O85" s="244"/>
      <c r="P85" s="261">
        <v>1</v>
      </c>
      <c r="Q85" s="269" t="s">
        <v>410</v>
      </c>
      <c r="R85" s="259">
        <v>97176409.000000015</v>
      </c>
      <c r="S85" s="294" t="s">
        <v>555</v>
      </c>
      <c r="T85" s="152"/>
      <c r="U85" s="152"/>
      <c r="V85" s="152"/>
      <c r="W85" s="152"/>
      <c r="X85" s="152"/>
      <c r="Y85" s="152"/>
      <c r="Z85" s="152"/>
      <c r="AA85" s="152"/>
      <c r="AB85" s="152"/>
      <c r="AC85" s="152"/>
      <c r="AD85" s="152"/>
    </row>
    <row r="86" spans="2:30" s="238" customFormat="1" ht="48" customHeight="1" x14ac:dyDescent="0.2">
      <c r="B86" s="249" t="s">
        <v>588</v>
      </c>
      <c r="C86" s="352" t="s">
        <v>225</v>
      </c>
      <c r="D86" s="353" t="s">
        <v>16</v>
      </c>
      <c r="E86" s="354" t="s">
        <v>8</v>
      </c>
      <c r="F86" s="355"/>
      <c r="G86" s="353"/>
      <c r="H86" s="265" t="s">
        <v>285</v>
      </c>
      <c r="I86" s="237" t="s">
        <v>268</v>
      </c>
      <c r="J86" s="293" t="s">
        <v>576</v>
      </c>
      <c r="K86" s="428">
        <v>1</v>
      </c>
      <c r="L86" s="429"/>
      <c r="M86" s="235">
        <f>M87</f>
        <v>100000000</v>
      </c>
      <c r="N86" s="235"/>
      <c r="O86" s="235"/>
      <c r="P86" s="428">
        <v>1</v>
      </c>
      <c r="Q86" s="429"/>
      <c r="R86" s="235">
        <f t="shared" ref="R86:R87" si="4">R87</f>
        <v>110000000.00000001</v>
      </c>
      <c r="S86" s="294" t="s">
        <v>555</v>
      </c>
      <c r="T86" s="152"/>
      <c r="U86" s="152"/>
      <c r="V86" s="152"/>
      <c r="W86" s="152"/>
      <c r="X86" s="152"/>
      <c r="Y86" s="152"/>
      <c r="Z86" s="152"/>
      <c r="AA86" s="152"/>
      <c r="AB86" s="152"/>
      <c r="AC86" s="152"/>
      <c r="AD86" s="152"/>
    </row>
    <row r="87" spans="2:30" s="238" customFormat="1" ht="56.25" customHeight="1" x14ac:dyDescent="0.2">
      <c r="B87" s="249">
        <v>13</v>
      </c>
      <c r="C87" s="352" t="s">
        <v>225</v>
      </c>
      <c r="D87" s="353" t="s">
        <v>16</v>
      </c>
      <c r="E87" s="354" t="s">
        <v>8</v>
      </c>
      <c r="F87" s="351"/>
      <c r="G87" s="343"/>
      <c r="H87" s="265" t="s">
        <v>284</v>
      </c>
      <c r="I87" s="237" t="s">
        <v>540</v>
      </c>
      <c r="J87" s="293" t="s">
        <v>576</v>
      </c>
      <c r="K87" s="266">
        <v>75</v>
      </c>
      <c r="L87" s="270" t="s">
        <v>474</v>
      </c>
      <c r="M87" s="235">
        <f>M88</f>
        <v>100000000</v>
      </c>
      <c r="N87" s="235"/>
      <c r="O87" s="235"/>
      <c r="P87" s="266">
        <v>75</v>
      </c>
      <c r="Q87" s="270" t="s">
        <v>474</v>
      </c>
      <c r="R87" s="235">
        <f t="shared" si="4"/>
        <v>110000000.00000001</v>
      </c>
      <c r="S87" s="294" t="s">
        <v>555</v>
      </c>
      <c r="T87" s="152"/>
      <c r="U87" s="152"/>
      <c r="V87" s="152"/>
      <c r="W87" s="152"/>
      <c r="X87" s="152"/>
      <c r="Y87" s="152"/>
      <c r="Z87" s="152"/>
      <c r="AA87" s="152"/>
      <c r="AB87" s="152"/>
      <c r="AC87" s="152"/>
      <c r="AD87" s="152"/>
    </row>
    <row r="88" spans="2:30" s="238" customFormat="1" ht="84" customHeight="1" x14ac:dyDescent="0.2">
      <c r="B88" s="238">
        <v>43</v>
      </c>
      <c r="C88" s="342" t="s">
        <v>225</v>
      </c>
      <c r="D88" s="343" t="s">
        <v>16</v>
      </c>
      <c r="E88" s="344" t="s">
        <v>8</v>
      </c>
      <c r="F88" s="351" t="s">
        <v>262</v>
      </c>
      <c r="G88" s="343" t="s">
        <v>8</v>
      </c>
      <c r="H88" s="256" t="s">
        <v>289</v>
      </c>
      <c r="I88" s="244" t="s">
        <v>472</v>
      </c>
      <c r="J88" s="292" t="s">
        <v>576</v>
      </c>
      <c r="K88" s="261" t="s">
        <v>473</v>
      </c>
      <c r="L88" s="269" t="s">
        <v>474</v>
      </c>
      <c r="M88" s="259">
        <v>100000000</v>
      </c>
      <c r="N88" s="313"/>
      <c r="O88" s="244"/>
      <c r="P88" s="261" t="s">
        <v>473</v>
      </c>
      <c r="Q88" s="269" t="s">
        <v>474</v>
      </c>
      <c r="R88" s="259">
        <v>110000000.00000001</v>
      </c>
      <c r="S88" s="294" t="s">
        <v>555</v>
      </c>
      <c r="T88" s="152"/>
      <c r="U88" s="152"/>
      <c r="V88" s="152"/>
      <c r="W88" s="152"/>
      <c r="X88" s="152"/>
      <c r="Y88" s="152"/>
      <c r="Z88" s="152"/>
      <c r="AA88" s="152"/>
      <c r="AB88" s="152"/>
      <c r="AC88" s="152"/>
      <c r="AD88" s="152"/>
    </row>
    <row r="89" spans="2:30" s="239" customFormat="1" ht="40.5" customHeight="1" x14ac:dyDescent="0.2">
      <c r="C89" s="356" t="s">
        <v>296</v>
      </c>
      <c r="D89" s="347"/>
      <c r="E89" s="348"/>
      <c r="F89" s="350"/>
      <c r="G89" s="347"/>
      <c r="H89" s="192" t="s">
        <v>571</v>
      </c>
      <c r="I89" s="166"/>
      <c r="J89" s="154" t="s">
        <v>576</v>
      </c>
      <c r="K89" s="226"/>
      <c r="L89" s="229"/>
      <c r="M89" s="193">
        <f>M90</f>
        <v>2690118462</v>
      </c>
      <c r="N89" s="234"/>
      <c r="O89" s="275"/>
      <c r="P89" s="225"/>
      <c r="Q89" s="228"/>
      <c r="R89" s="193">
        <f>R90</f>
        <v>2946261441.2000003</v>
      </c>
      <c r="S89" s="240" t="s">
        <v>555</v>
      </c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158"/>
    </row>
    <row r="90" spans="2:30" s="239" customFormat="1" ht="57.75" customHeight="1" x14ac:dyDescent="0.2">
      <c r="C90" s="356" t="s">
        <v>296</v>
      </c>
      <c r="D90" s="357" t="s">
        <v>185</v>
      </c>
      <c r="E90" s="348"/>
      <c r="F90" s="350"/>
      <c r="G90" s="347"/>
      <c r="H90" s="192" t="s">
        <v>572</v>
      </c>
      <c r="I90" s="166"/>
      <c r="J90" s="154" t="s">
        <v>576</v>
      </c>
      <c r="K90" s="226"/>
      <c r="L90" s="229"/>
      <c r="M90" s="193">
        <f>M91+M98+M120+M124</f>
        <v>2690118462</v>
      </c>
      <c r="N90" s="193"/>
      <c r="O90" s="193"/>
      <c r="P90" s="221"/>
      <c r="Q90" s="271"/>
      <c r="R90" s="193">
        <f t="shared" ref="R90" si="5">R91+R98+R124</f>
        <v>2946261441.2000003</v>
      </c>
      <c r="S90" s="240" t="s">
        <v>555</v>
      </c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58"/>
    </row>
    <row r="91" spans="2:30" s="238" customFormat="1" ht="48" customHeight="1" x14ac:dyDescent="0.2">
      <c r="B91" s="249" t="s">
        <v>589</v>
      </c>
      <c r="C91" s="352" t="s">
        <v>296</v>
      </c>
      <c r="D91" s="353" t="s">
        <v>185</v>
      </c>
      <c r="E91" s="354" t="s">
        <v>11</v>
      </c>
      <c r="F91" s="355"/>
      <c r="G91" s="353"/>
      <c r="H91" s="265" t="s">
        <v>306</v>
      </c>
      <c r="I91" s="237" t="s">
        <v>268</v>
      </c>
      <c r="J91" s="293" t="s">
        <v>576</v>
      </c>
      <c r="K91" s="540">
        <v>1</v>
      </c>
      <c r="L91" s="541"/>
      <c r="M91" s="235">
        <f>M92+M96</f>
        <v>758812672</v>
      </c>
      <c r="N91" s="235"/>
      <c r="O91" s="235"/>
      <c r="P91" s="540">
        <v>1</v>
      </c>
      <c r="Q91" s="541"/>
      <c r="R91" s="235">
        <f t="shared" ref="R91" si="6">R92+R96</f>
        <v>834693939.20000005</v>
      </c>
      <c r="S91" s="294" t="s">
        <v>555</v>
      </c>
      <c r="T91" s="152"/>
      <c r="U91" s="152"/>
      <c r="V91" s="152"/>
      <c r="W91" s="152"/>
      <c r="X91" s="152"/>
      <c r="Y91" s="152"/>
      <c r="Z91" s="152"/>
      <c r="AA91" s="152"/>
      <c r="AB91" s="152"/>
      <c r="AC91" s="152"/>
      <c r="AD91" s="152"/>
    </row>
    <row r="92" spans="2:30" s="238" customFormat="1" ht="48" customHeight="1" x14ac:dyDescent="0.2">
      <c r="B92" s="249">
        <v>14</v>
      </c>
      <c r="C92" s="352" t="s">
        <v>296</v>
      </c>
      <c r="D92" s="353" t="s">
        <v>185</v>
      </c>
      <c r="E92" s="354" t="s">
        <v>11</v>
      </c>
      <c r="F92" s="355" t="s">
        <v>232</v>
      </c>
      <c r="G92" s="353"/>
      <c r="H92" s="265" t="s">
        <v>310</v>
      </c>
      <c r="I92" s="237" t="s">
        <v>544</v>
      </c>
      <c r="J92" s="293" t="s">
        <v>576</v>
      </c>
      <c r="K92" s="261">
        <v>15</v>
      </c>
      <c r="L92" s="272" t="s">
        <v>390</v>
      </c>
      <c r="M92" s="235">
        <f>SUM(M93:M94)</f>
        <v>737007972</v>
      </c>
      <c r="N92" s="235"/>
      <c r="O92" s="235"/>
      <c r="P92" s="261">
        <v>15</v>
      </c>
      <c r="Q92" s="272" t="s">
        <v>390</v>
      </c>
      <c r="R92" s="235">
        <f t="shared" ref="R92" si="7">SUM(R93:R94)</f>
        <v>810708769.20000005</v>
      </c>
      <c r="S92" s="294" t="s">
        <v>555</v>
      </c>
      <c r="T92" s="152"/>
      <c r="U92" s="152"/>
      <c r="V92" s="152"/>
      <c r="W92" s="152"/>
      <c r="X92" s="152"/>
      <c r="Y92" s="152"/>
      <c r="Z92" s="152"/>
      <c r="AA92" s="152"/>
      <c r="AB92" s="152"/>
      <c r="AC92" s="152"/>
      <c r="AD92" s="152"/>
    </row>
    <row r="93" spans="2:30" s="238" customFormat="1" ht="61.5" customHeight="1" x14ac:dyDescent="0.2">
      <c r="B93" s="238">
        <v>44</v>
      </c>
      <c r="C93" s="342" t="s">
        <v>296</v>
      </c>
      <c r="D93" s="343" t="s">
        <v>185</v>
      </c>
      <c r="E93" s="344" t="s">
        <v>11</v>
      </c>
      <c r="F93" s="351" t="s">
        <v>232</v>
      </c>
      <c r="G93" s="343" t="s">
        <v>11</v>
      </c>
      <c r="H93" s="256" t="s">
        <v>313</v>
      </c>
      <c r="I93" s="244" t="s">
        <v>490</v>
      </c>
      <c r="J93" s="292" t="s">
        <v>576</v>
      </c>
      <c r="K93" s="261" t="s">
        <v>491</v>
      </c>
      <c r="L93" s="269" t="s">
        <v>384</v>
      </c>
      <c r="M93" s="259">
        <v>87557540</v>
      </c>
      <c r="N93" s="313"/>
      <c r="O93" s="244"/>
      <c r="P93" s="261" t="s">
        <v>491</v>
      </c>
      <c r="Q93" s="269" t="s">
        <v>384</v>
      </c>
      <c r="R93" s="259">
        <v>96313294.000000015</v>
      </c>
      <c r="S93" s="294" t="s">
        <v>555</v>
      </c>
      <c r="T93" s="152"/>
      <c r="U93" s="152"/>
      <c r="V93" s="152"/>
      <c r="W93" s="152"/>
      <c r="X93" s="152"/>
      <c r="Y93" s="152"/>
      <c r="Z93" s="152"/>
      <c r="AA93" s="152"/>
      <c r="AB93" s="152"/>
      <c r="AC93" s="152"/>
      <c r="AD93" s="152"/>
    </row>
    <row r="94" spans="2:30" s="238" customFormat="1" ht="51.75" customHeight="1" x14ac:dyDescent="0.2">
      <c r="B94" s="238">
        <v>45</v>
      </c>
      <c r="C94" s="342" t="s">
        <v>296</v>
      </c>
      <c r="D94" s="343" t="s">
        <v>185</v>
      </c>
      <c r="E94" s="344" t="s">
        <v>11</v>
      </c>
      <c r="F94" s="351" t="s">
        <v>232</v>
      </c>
      <c r="G94" s="343" t="s">
        <v>13</v>
      </c>
      <c r="H94" s="256" t="s">
        <v>311</v>
      </c>
      <c r="I94" s="244" t="s">
        <v>493</v>
      </c>
      <c r="J94" s="292" t="s">
        <v>576</v>
      </c>
      <c r="K94" s="261">
        <v>5</v>
      </c>
      <c r="L94" s="264" t="s">
        <v>390</v>
      </c>
      <c r="M94" s="434">
        <v>649450432</v>
      </c>
      <c r="N94" s="430"/>
      <c r="O94" s="432"/>
      <c r="P94" s="261">
        <v>5</v>
      </c>
      <c r="Q94" s="264" t="s">
        <v>390</v>
      </c>
      <c r="R94" s="434">
        <v>714395475.20000005</v>
      </c>
      <c r="S94" s="457" t="s">
        <v>555</v>
      </c>
      <c r="T94" s="152"/>
      <c r="U94" s="152"/>
      <c r="V94" s="152"/>
      <c r="W94" s="152"/>
      <c r="X94" s="152"/>
      <c r="Y94" s="152"/>
      <c r="Z94" s="152"/>
      <c r="AA94" s="152"/>
      <c r="AB94" s="152"/>
      <c r="AC94" s="152"/>
      <c r="AD94" s="152"/>
    </row>
    <row r="95" spans="2:30" s="238" customFormat="1" ht="38.25" customHeight="1" x14ac:dyDescent="0.2">
      <c r="C95" s="342"/>
      <c r="D95" s="343"/>
      <c r="E95" s="344"/>
      <c r="F95" s="351"/>
      <c r="G95" s="343"/>
      <c r="H95" s="256"/>
      <c r="I95" s="244" t="s">
        <v>494</v>
      </c>
      <c r="J95" s="292" t="s">
        <v>576</v>
      </c>
      <c r="K95" s="266">
        <v>3</v>
      </c>
      <c r="L95" s="264" t="s">
        <v>390</v>
      </c>
      <c r="M95" s="436"/>
      <c r="N95" s="431"/>
      <c r="O95" s="433"/>
      <c r="P95" s="266">
        <v>3</v>
      </c>
      <c r="Q95" s="264" t="s">
        <v>390</v>
      </c>
      <c r="R95" s="436"/>
      <c r="S95" s="458"/>
      <c r="T95" s="152"/>
      <c r="U95" s="152"/>
      <c r="V95" s="152"/>
      <c r="W95" s="152"/>
      <c r="X95" s="152"/>
      <c r="Y95" s="152"/>
      <c r="Z95" s="152"/>
      <c r="AA95" s="152"/>
      <c r="AB95" s="152"/>
      <c r="AC95" s="152"/>
      <c r="AD95" s="152"/>
    </row>
    <row r="96" spans="2:30" s="238" customFormat="1" ht="73.5" customHeight="1" x14ac:dyDescent="0.2">
      <c r="B96" s="249">
        <v>15</v>
      </c>
      <c r="C96" s="352" t="s">
        <v>296</v>
      </c>
      <c r="D96" s="353" t="s">
        <v>185</v>
      </c>
      <c r="E96" s="354" t="s">
        <v>11</v>
      </c>
      <c r="F96" s="355" t="s">
        <v>229</v>
      </c>
      <c r="G96" s="353"/>
      <c r="H96" s="265" t="s">
        <v>307</v>
      </c>
      <c r="I96" s="237" t="s">
        <v>543</v>
      </c>
      <c r="J96" s="293" t="s">
        <v>576</v>
      </c>
      <c r="K96" s="266">
        <v>12</v>
      </c>
      <c r="L96" s="267" t="s">
        <v>388</v>
      </c>
      <c r="M96" s="235">
        <f>M97</f>
        <v>21804700</v>
      </c>
      <c r="N96" s="235"/>
      <c r="O96" s="235"/>
      <c r="P96" s="266">
        <v>12</v>
      </c>
      <c r="Q96" s="267" t="s">
        <v>388</v>
      </c>
      <c r="R96" s="235">
        <f t="shared" ref="R96" si="8">R97</f>
        <v>23985170.000000004</v>
      </c>
      <c r="S96" s="294" t="s">
        <v>555</v>
      </c>
      <c r="T96" s="152"/>
      <c r="U96" s="152"/>
      <c r="V96" s="152"/>
      <c r="W96" s="152"/>
      <c r="X96" s="152"/>
      <c r="Y96" s="152"/>
      <c r="Z96" s="152"/>
      <c r="AA96" s="152"/>
      <c r="AB96" s="152"/>
      <c r="AC96" s="152"/>
      <c r="AD96" s="152"/>
    </row>
    <row r="97" spans="2:30" s="238" customFormat="1" ht="57" customHeight="1" x14ac:dyDescent="0.2">
      <c r="B97" s="238">
        <v>46</v>
      </c>
      <c r="C97" s="342" t="s">
        <v>296</v>
      </c>
      <c r="D97" s="343" t="s">
        <v>185</v>
      </c>
      <c r="E97" s="344" t="s">
        <v>11</v>
      </c>
      <c r="F97" s="351" t="s">
        <v>229</v>
      </c>
      <c r="G97" s="343" t="s">
        <v>11</v>
      </c>
      <c r="H97" s="256" t="s">
        <v>309</v>
      </c>
      <c r="I97" s="244" t="s">
        <v>489</v>
      </c>
      <c r="J97" s="292" t="s">
        <v>576</v>
      </c>
      <c r="K97" s="261">
        <v>12</v>
      </c>
      <c r="L97" s="264" t="s">
        <v>388</v>
      </c>
      <c r="M97" s="259">
        <v>21804700</v>
      </c>
      <c r="N97" s="313"/>
      <c r="O97" s="244"/>
      <c r="P97" s="261">
        <v>12</v>
      </c>
      <c r="Q97" s="264" t="s">
        <v>388</v>
      </c>
      <c r="R97" s="259">
        <v>23985170.000000004</v>
      </c>
      <c r="S97" s="294" t="s">
        <v>555</v>
      </c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</row>
    <row r="98" spans="2:30" s="238" customFormat="1" ht="39" customHeight="1" x14ac:dyDescent="0.2">
      <c r="B98" s="249" t="s">
        <v>590</v>
      </c>
      <c r="C98" s="352" t="s">
        <v>296</v>
      </c>
      <c r="D98" s="353" t="s">
        <v>185</v>
      </c>
      <c r="E98" s="354" t="s">
        <v>12</v>
      </c>
      <c r="F98" s="355"/>
      <c r="G98" s="353"/>
      <c r="H98" s="265" t="s">
        <v>297</v>
      </c>
      <c r="I98" s="237" t="s">
        <v>268</v>
      </c>
      <c r="J98" s="293" t="s">
        <v>576</v>
      </c>
      <c r="K98" s="428">
        <v>1</v>
      </c>
      <c r="L98" s="429"/>
      <c r="M98" s="235">
        <f>M99+M101+M108+M110</f>
        <v>1837595560</v>
      </c>
      <c r="N98" s="313"/>
      <c r="O98" s="244"/>
      <c r="P98" s="428">
        <v>1</v>
      </c>
      <c r="Q98" s="429"/>
      <c r="R98" s="235">
        <f>R99+R101+R108+R110</f>
        <v>2021355116.0000002</v>
      </c>
      <c r="S98" s="294" t="s">
        <v>555</v>
      </c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</row>
    <row r="99" spans="2:30" s="238" customFormat="1" ht="84.75" customHeight="1" x14ac:dyDescent="0.2">
      <c r="B99" s="249">
        <v>16</v>
      </c>
      <c r="C99" s="352" t="s">
        <v>296</v>
      </c>
      <c r="D99" s="353" t="s">
        <v>185</v>
      </c>
      <c r="E99" s="344" t="s">
        <v>12</v>
      </c>
      <c r="F99" s="358" t="s">
        <v>262</v>
      </c>
      <c r="G99" s="353"/>
      <c r="H99" s="265" t="s">
        <v>567</v>
      </c>
      <c r="I99" s="237" t="s">
        <v>547</v>
      </c>
      <c r="J99" s="293" t="s">
        <v>576</v>
      </c>
      <c r="K99" s="266" t="s">
        <v>548</v>
      </c>
      <c r="L99" s="273" t="s">
        <v>549</v>
      </c>
      <c r="M99" s="235">
        <f>M100</f>
        <v>54990500</v>
      </c>
      <c r="N99" s="235"/>
      <c r="O99" s="235"/>
      <c r="P99" s="266" t="s">
        <v>548</v>
      </c>
      <c r="Q99" s="273" t="s">
        <v>549</v>
      </c>
      <c r="R99" s="235">
        <f t="shared" ref="R99" si="9">R100</f>
        <v>60489550.000000007</v>
      </c>
      <c r="S99" s="294" t="s">
        <v>555</v>
      </c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</row>
    <row r="100" spans="2:30" s="238" customFormat="1" ht="184.5" customHeight="1" x14ac:dyDescent="0.2">
      <c r="B100" s="238">
        <v>47</v>
      </c>
      <c r="C100" s="342" t="s">
        <v>296</v>
      </c>
      <c r="D100" s="343" t="s">
        <v>185</v>
      </c>
      <c r="E100" s="344" t="s">
        <v>12</v>
      </c>
      <c r="F100" s="351" t="s">
        <v>262</v>
      </c>
      <c r="G100" s="343" t="s">
        <v>11</v>
      </c>
      <c r="H100" s="256" t="s">
        <v>519</v>
      </c>
      <c r="I100" s="244" t="s">
        <v>506</v>
      </c>
      <c r="J100" s="292" t="s">
        <v>576</v>
      </c>
      <c r="K100" s="261">
        <v>1</v>
      </c>
      <c r="L100" s="264" t="s">
        <v>387</v>
      </c>
      <c r="M100" s="259">
        <v>54990500</v>
      </c>
      <c r="N100" s="313"/>
      <c r="O100" s="244"/>
      <c r="P100" s="261">
        <v>1</v>
      </c>
      <c r="Q100" s="264" t="s">
        <v>387</v>
      </c>
      <c r="R100" s="259">
        <v>60489550.000000007</v>
      </c>
      <c r="S100" s="294" t="s">
        <v>555</v>
      </c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</row>
    <row r="101" spans="2:30" s="238" customFormat="1" ht="36" customHeight="1" x14ac:dyDescent="0.2">
      <c r="B101" s="238">
        <v>17</v>
      </c>
      <c r="C101" s="352" t="s">
        <v>296</v>
      </c>
      <c r="D101" s="353" t="s">
        <v>185</v>
      </c>
      <c r="E101" s="354" t="s">
        <v>12</v>
      </c>
      <c r="F101" s="355" t="s">
        <v>232</v>
      </c>
      <c r="G101" s="353"/>
      <c r="H101" s="265" t="s">
        <v>298</v>
      </c>
      <c r="I101" s="237" t="s">
        <v>545</v>
      </c>
      <c r="J101" s="293" t="s">
        <v>576</v>
      </c>
      <c r="K101" s="266">
        <v>15</v>
      </c>
      <c r="L101" s="267" t="s">
        <v>385</v>
      </c>
      <c r="M101" s="235">
        <f>SUM(M102:M107)</f>
        <v>336232090</v>
      </c>
      <c r="N101" s="235"/>
      <c r="O101" s="235"/>
      <c r="P101" s="266">
        <v>15</v>
      </c>
      <c r="Q101" s="267" t="s">
        <v>385</v>
      </c>
      <c r="R101" s="235">
        <f t="shared" ref="R101" si="10">SUM(R102:R107)</f>
        <v>369855299</v>
      </c>
      <c r="S101" s="294" t="s">
        <v>555</v>
      </c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</row>
    <row r="102" spans="2:30" s="238" customFormat="1" ht="79.5" customHeight="1" x14ac:dyDescent="0.2">
      <c r="B102" s="238">
        <v>48</v>
      </c>
      <c r="C102" s="342" t="s">
        <v>296</v>
      </c>
      <c r="D102" s="343" t="s">
        <v>185</v>
      </c>
      <c r="E102" s="344" t="s">
        <v>13</v>
      </c>
      <c r="F102" s="351" t="s">
        <v>232</v>
      </c>
      <c r="G102" s="343" t="s">
        <v>13</v>
      </c>
      <c r="H102" s="256" t="s">
        <v>318</v>
      </c>
      <c r="I102" s="244" t="s">
        <v>497</v>
      </c>
      <c r="J102" s="292" t="s">
        <v>576</v>
      </c>
      <c r="K102" s="261">
        <v>15</v>
      </c>
      <c r="L102" s="264" t="s">
        <v>385</v>
      </c>
      <c r="M102" s="259">
        <v>76912790</v>
      </c>
      <c r="N102" s="313"/>
      <c r="O102" s="244"/>
      <c r="P102" s="261">
        <v>15</v>
      </c>
      <c r="Q102" s="264" t="s">
        <v>385</v>
      </c>
      <c r="R102" s="259">
        <v>84604069</v>
      </c>
      <c r="S102" s="294" t="s">
        <v>555</v>
      </c>
      <c r="T102" s="152"/>
      <c r="U102" s="152"/>
      <c r="V102" s="152"/>
      <c r="W102" s="152"/>
      <c r="X102" s="152"/>
      <c r="Y102" s="152"/>
      <c r="Z102" s="152"/>
      <c r="AA102" s="152"/>
      <c r="AB102" s="152"/>
      <c r="AC102" s="152"/>
      <c r="AD102" s="152"/>
    </row>
    <row r="103" spans="2:30" s="238" customFormat="1" ht="50.25" customHeight="1" x14ac:dyDescent="0.2">
      <c r="B103" s="238">
        <v>49</v>
      </c>
      <c r="C103" s="342" t="s">
        <v>296</v>
      </c>
      <c r="D103" s="343" t="s">
        <v>185</v>
      </c>
      <c r="E103" s="344" t="s">
        <v>12</v>
      </c>
      <c r="F103" s="351" t="s">
        <v>232</v>
      </c>
      <c r="G103" s="343" t="s">
        <v>13</v>
      </c>
      <c r="H103" s="256" t="s">
        <v>520</v>
      </c>
      <c r="I103" s="244" t="s">
        <v>521</v>
      </c>
      <c r="J103" s="292" t="s">
        <v>576</v>
      </c>
      <c r="K103" s="261">
        <v>1</v>
      </c>
      <c r="L103" s="264" t="s">
        <v>392</v>
      </c>
      <c r="M103" s="259">
        <v>45102800</v>
      </c>
      <c r="N103" s="313"/>
      <c r="O103" s="244"/>
      <c r="P103" s="261">
        <v>1</v>
      </c>
      <c r="Q103" s="264" t="s">
        <v>392</v>
      </c>
      <c r="R103" s="259">
        <v>49613080.000000007</v>
      </c>
      <c r="S103" s="294" t="s">
        <v>555</v>
      </c>
      <c r="T103" s="152"/>
      <c r="U103" s="152"/>
      <c r="V103" s="152"/>
      <c r="W103" s="152"/>
      <c r="X103" s="152"/>
      <c r="Y103" s="152"/>
      <c r="Z103" s="152"/>
      <c r="AA103" s="152"/>
      <c r="AB103" s="152"/>
      <c r="AC103" s="152"/>
      <c r="AD103" s="152"/>
    </row>
    <row r="104" spans="2:30" s="238" customFormat="1" ht="89.25" customHeight="1" x14ac:dyDescent="0.2">
      <c r="B104" s="238">
        <v>50</v>
      </c>
      <c r="C104" s="342" t="s">
        <v>296</v>
      </c>
      <c r="D104" s="343" t="s">
        <v>185</v>
      </c>
      <c r="E104" s="344" t="s">
        <v>12</v>
      </c>
      <c r="F104" s="351" t="s">
        <v>232</v>
      </c>
      <c r="G104" s="343" t="s">
        <v>12</v>
      </c>
      <c r="H104" s="256" t="s">
        <v>522</v>
      </c>
      <c r="I104" s="244" t="s">
        <v>523</v>
      </c>
      <c r="J104" s="292" t="s">
        <v>576</v>
      </c>
      <c r="K104" s="261">
        <v>1</v>
      </c>
      <c r="L104" s="264" t="s">
        <v>392</v>
      </c>
      <c r="M104" s="434">
        <v>214216500</v>
      </c>
      <c r="N104" s="430"/>
      <c r="O104" s="432"/>
      <c r="P104" s="261">
        <v>1</v>
      </c>
      <c r="Q104" s="264" t="s">
        <v>392</v>
      </c>
      <c r="R104" s="434">
        <v>235638150.00000003</v>
      </c>
      <c r="S104" s="457" t="s">
        <v>555</v>
      </c>
      <c r="T104" s="152"/>
      <c r="U104" s="152"/>
      <c r="V104" s="152"/>
      <c r="W104" s="152"/>
      <c r="X104" s="152"/>
      <c r="Y104" s="152"/>
      <c r="Z104" s="152"/>
      <c r="AA104" s="152"/>
      <c r="AB104" s="152"/>
      <c r="AC104" s="152"/>
      <c r="AD104" s="152"/>
    </row>
    <row r="105" spans="2:30" s="238" customFormat="1" ht="33" customHeight="1" x14ac:dyDescent="0.2">
      <c r="C105" s="342"/>
      <c r="D105" s="343"/>
      <c r="E105" s="344"/>
      <c r="F105" s="351"/>
      <c r="G105" s="343"/>
      <c r="H105" s="256"/>
      <c r="I105" s="244" t="s">
        <v>524</v>
      </c>
      <c r="J105" s="292" t="s">
        <v>576</v>
      </c>
      <c r="K105" s="261">
        <v>1</v>
      </c>
      <c r="L105" s="264" t="s">
        <v>392</v>
      </c>
      <c r="M105" s="435"/>
      <c r="N105" s="538"/>
      <c r="O105" s="539"/>
      <c r="P105" s="261">
        <v>1</v>
      </c>
      <c r="Q105" s="264" t="s">
        <v>392</v>
      </c>
      <c r="R105" s="435"/>
      <c r="S105" s="461"/>
      <c r="T105" s="152"/>
      <c r="U105" s="152"/>
      <c r="V105" s="152"/>
      <c r="W105" s="152"/>
      <c r="X105" s="152"/>
      <c r="Y105" s="152"/>
      <c r="Z105" s="152"/>
      <c r="AA105" s="152"/>
      <c r="AB105" s="152"/>
      <c r="AC105" s="152"/>
      <c r="AD105" s="152"/>
    </row>
    <row r="106" spans="2:30" s="238" customFormat="1" ht="33" customHeight="1" x14ac:dyDescent="0.2">
      <c r="C106" s="342"/>
      <c r="D106" s="343"/>
      <c r="E106" s="344"/>
      <c r="F106" s="351"/>
      <c r="G106" s="343"/>
      <c r="H106" s="256"/>
      <c r="I106" s="244" t="s">
        <v>525</v>
      </c>
      <c r="J106" s="292" t="s">
        <v>576</v>
      </c>
      <c r="K106" s="261">
        <v>1</v>
      </c>
      <c r="L106" s="264" t="s">
        <v>392</v>
      </c>
      <c r="M106" s="435"/>
      <c r="N106" s="538"/>
      <c r="O106" s="539"/>
      <c r="P106" s="261">
        <v>1</v>
      </c>
      <c r="Q106" s="264" t="s">
        <v>392</v>
      </c>
      <c r="R106" s="435"/>
      <c r="S106" s="461"/>
      <c r="T106" s="152"/>
      <c r="U106" s="152"/>
      <c r="V106" s="152"/>
      <c r="W106" s="152"/>
      <c r="X106" s="152"/>
      <c r="Y106" s="152"/>
      <c r="Z106" s="152"/>
      <c r="AA106" s="152"/>
      <c r="AB106" s="152"/>
      <c r="AC106" s="152"/>
      <c r="AD106" s="152"/>
    </row>
    <row r="107" spans="2:30" s="238" customFormat="1" ht="38.25" customHeight="1" x14ac:dyDescent="0.2">
      <c r="C107" s="342"/>
      <c r="D107" s="343"/>
      <c r="E107" s="344"/>
      <c r="F107" s="351"/>
      <c r="G107" s="343"/>
      <c r="H107" s="256"/>
      <c r="I107" s="244" t="s">
        <v>526</v>
      </c>
      <c r="J107" s="292" t="s">
        <v>576</v>
      </c>
      <c r="K107" s="261">
        <v>1</v>
      </c>
      <c r="L107" s="264" t="s">
        <v>386</v>
      </c>
      <c r="M107" s="436"/>
      <c r="N107" s="431"/>
      <c r="O107" s="433"/>
      <c r="P107" s="261">
        <v>1</v>
      </c>
      <c r="Q107" s="264" t="s">
        <v>386</v>
      </c>
      <c r="R107" s="436"/>
      <c r="S107" s="458"/>
      <c r="T107" s="152"/>
      <c r="U107" s="152"/>
      <c r="V107" s="152"/>
      <c r="W107" s="152"/>
      <c r="X107" s="152"/>
      <c r="Y107" s="152"/>
      <c r="Z107" s="152"/>
      <c r="AA107" s="152"/>
      <c r="AB107" s="152"/>
      <c r="AC107" s="152"/>
      <c r="AD107" s="152"/>
    </row>
    <row r="108" spans="2:30" s="238" customFormat="1" ht="71.25" customHeight="1" x14ac:dyDescent="0.2">
      <c r="B108" s="249">
        <v>18</v>
      </c>
      <c r="C108" s="352" t="s">
        <v>296</v>
      </c>
      <c r="D108" s="353" t="s">
        <v>185</v>
      </c>
      <c r="E108" s="354" t="s">
        <v>12</v>
      </c>
      <c r="F108" s="358" t="s">
        <v>229</v>
      </c>
      <c r="G108" s="353"/>
      <c r="H108" s="265" t="s">
        <v>568</v>
      </c>
      <c r="I108" s="237" t="s">
        <v>547</v>
      </c>
      <c r="J108" s="293" t="s">
        <v>576</v>
      </c>
      <c r="K108" s="274" t="s">
        <v>548</v>
      </c>
      <c r="L108" s="267" t="s">
        <v>549</v>
      </c>
      <c r="M108" s="235">
        <f>M109</f>
        <v>36454700</v>
      </c>
      <c r="N108" s="236"/>
      <c r="O108" s="237"/>
      <c r="P108" s="274" t="s">
        <v>548</v>
      </c>
      <c r="Q108" s="267" t="s">
        <v>549</v>
      </c>
      <c r="R108" s="235">
        <f>R109</f>
        <v>40100170</v>
      </c>
      <c r="S108" s="294" t="s">
        <v>555</v>
      </c>
      <c r="T108" s="152"/>
      <c r="U108" s="152"/>
      <c r="V108" s="152"/>
      <c r="W108" s="152"/>
      <c r="X108" s="152"/>
      <c r="Y108" s="152"/>
      <c r="Z108" s="152"/>
      <c r="AA108" s="152"/>
      <c r="AB108" s="152"/>
      <c r="AC108" s="152"/>
      <c r="AD108" s="152"/>
    </row>
    <row r="109" spans="2:30" s="238" customFormat="1" ht="70.5" customHeight="1" x14ac:dyDescent="0.2">
      <c r="B109" s="238">
        <v>51</v>
      </c>
      <c r="C109" s="342" t="s">
        <v>296</v>
      </c>
      <c r="D109" s="343" t="s">
        <v>185</v>
      </c>
      <c r="E109" s="344" t="s">
        <v>13</v>
      </c>
      <c r="F109" s="351" t="s">
        <v>229</v>
      </c>
      <c r="G109" s="343" t="s">
        <v>11</v>
      </c>
      <c r="H109" s="256" t="s">
        <v>330</v>
      </c>
      <c r="I109" s="244" t="s">
        <v>506</v>
      </c>
      <c r="J109" s="292" t="s">
        <v>576</v>
      </c>
      <c r="K109" s="261">
        <v>1</v>
      </c>
      <c r="L109" s="264" t="s">
        <v>387</v>
      </c>
      <c r="M109" s="259">
        <v>36454700</v>
      </c>
      <c r="N109" s="313"/>
      <c r="O109" s="244"/>
      <c r="P109" s="261">
        <v>1</v>
      </c>
      <c r="Q109" s="264" t="s">
        <v>387</v>
      </c>
      <c r="R109" s="259">
        <v>40100170</v>
      </c>
      <c r="S109" s="294" t="s">
        <v>555</v>
      </c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</row>
    <row r="110" spans="2:30" s="238" customFormat="1" ht="33" customHeight="1" x14ac:dyDescent="0.2">
      <c r="B110" s="249">
        <v>19</v>
      </c>
      <c r="C110" s="352" t="s">
        <v>296</v>
      </c>
      <c r="D110" s="353" t="s">
        <v>185</v>
      </c>
      <c r="E110" s="354" t="s">
        <v>13</v>
      </c>
      <c r="F110" s="355" t="s">
        <v>279</v>
      </c>
      <c r="G110" s="353"/>
      <c r="H110" s="265" t="s">
        <v>299</v>
      </c>
      <c r="I110" s="237" t="s">
        <v>542</v>
      </c>
      <c r="J110" s="293" t="s">
        <v>576</v>
      </c>
      <c r="K110" s="266">
        <v>10</v>
      </c>
      <c r="L110" s="267" t="s">
        <v>386</v>
      </c>
      <c r="M110" s="235">
        <f>SUM(M111:M119)</f>
        <v>1409918270</v>
      </c>
      <c r="N110" s="235"/>
      <c r="O110" s="235"/>
      <c r="P110" s="266">
        <v>10</v>
      </c>
      <c r="Q110" s="267" t="s">
        <v>386</v>
      </c>
      <c r="R110" s="235">
        <f>SUM(R111:R119)</f>
        <v>1550910097.0000002</v>
      </c>
      <c r="S110" s="294" t="s">
        <v>555</v>
      </c>
      <c r="T110" s="152"/>
      <c r="U110" s="152"/>
      <c r="V110" s="152"/>
      <c r="W110" s="152"/>
      <c r="X110" s="152"/>
      <c r="Y110" s="152"/>
      <c r="Z110" s="152"/>
      <c r="AA110" s="152"/>
      <c r="AB110" s="152"/>
      <c r="AC110" s="152"/>
      <c r="AD110" s="152"/>
    </row>
    <row r="111" spans="2:30" s="238" customFormat="1" ht="54" customHeight="1" x14ac:dyDescent="0.2">
      <c r="B111" s="238">
        <v>52</v>
      </c>
      <c r="C111" s="342" t="s">
        <v>296</v>
      </c>
      <c r="D111" s="343" t="s">
        <v>185</v>
      </c>
      <c r="E111" s="344" t="s">
        <v>12</v>
      </c>
      <c r="F111" s="351" t="s">
        <v>279</v>
      </c>
      <c r="G111" s="343" t="s">
        <v>4</v>
      </c>
      <c r="H111" s="256" t="s">
        <v>300</v>
      </c>
      <c r="I111" s="244" t="s">
        <v>479</v>
      </c>
      <c r="J111" s="292" t="s">
        <v>576</v>
      </c>
      <c r="K111" s="261" t="s">
        <v>480</v>
      </c>
      <c r="L111" s="264" t="s">
        <v>387</v>
      </c>
      <c r="M111" s="259">
        <v>4905900</v>
      </c>
      <c r="N111" s="313"/>
      <c r="O111" s="244"/>
      <c r="P111" s="261" t="s">
        <v>480</v>
      </c>
      <c r="Q111" s="264" t="s">
        <v>387</v>
      </c>
      <c r="R111" s="259">
        <v>5396490</v>
      </c>
      <c r="S111" s="294" t="s">
        <v>555</v>
      </c>
      <c r="T111" s="152"/>
      <c r="U111" s="152"/>
      <c r="V111" s="152"/>
      <c r="W111" s="152"/>
      <c r="X111" s="152"/>
      <c r="Y111" s="152"/>
      <c r="Z111" s="152"/>
      <c r="AA111" s="152"/>
      <c r="AB111" s="152"/>
      <c r="AC111" s="152"/>
      <c r="AD111" s="152"/>
    </row>
    <row r="112" spans="2:30" s="238" customFormat="1" ht="60" customHeight="1" x14ac:dyDescent="0.2">
      <c r="B112" s="238">
        <v>53</v>
      </c>
      <c r="C112" s="342" t="s">
        <v>296</v>
      </c>
      <c r="D112" s="343" t="s">
        <v>185</v>
      </c>
      <c r="E112" s="344" t="s">
        <v>12</v>
      </c>
      <c r="F112" s="351" t="s">
        <v>279</v>
      </c>
      <c r="G112" s="343" t="s">
        <v>11</v>
      </c>
      <c r="H112" s="256" t="s">
        <v>302</v>
      </c>
      <c r="I112" s="244" t="s">
        <v>481</v>
      </c>
      <c r="J112" s="292" t="s">
        <v>576</v>
      </c>
      <c r="K112" s="261">
        <v>5</v>
      </c>
      <c r="L112" s="264" t="s">
        <v>385</v>
      </c>
      <c r="M112" s="259">
        <v>362011970</v>
      </c>
      <c r="N112" s="313"/>
      <c r="O112" s="244"/>
      <c r="P112" s="261">
        <v>5</v>
      </c>
      <c r="Q112" s="264" t="s">
        <v>385</v>
      </c>
      <c r="R112" s="259">
        <v>398213167.00000006</v>
      </c>
      <c r="S112" s="294" t="s">
        <v>555</v>
      </c>
      <c r="T112" s="152"/>
      <c r="U112" s="152"/>
      <c r="V112" s="152"/>
      <c r="W112" s="152"/>
      <c r="X112" s="152"/>
      <c r="Y112" s="152"/>
      <c r="Z112" s="152"/>
      <c r="AA112" s="152"/>
      <c r="AB112" s="152"/>
      <c r="AC112" s="152"/>
      <c r="AD112" s="152"/>
    </row>
    <row r="113" spans="1:30" s="238" customFormat="1" ht="54.75" customHeight="1" x14ac:dyDescent="0.2">
      <c r="B113" s="238">
        <v>54</v>
      </c>
      <c r="C113" s="342" t="s">
        <v>296</v>
      </c>
      <c r="D113" s="343" t="s">
        <v>185</v>
      </c>
      <c r="E113" s="344" t="s">
        <v>13</v>
      </c>
      <c r="F113" s="351" t="s">
        <v>258</v>
      </c>
      <c r="G113" s="343" t="s">
        <v>12</v>
      </c>
      <c r="H113" s="256" t="s">
        <v>304</v>
      </c>
      <c r="I113" s="244" t="s">
        <v>482</v>
      </c>
      <c r="J113" s="292" t="s">
        <v>576</v>
      </c>
      <c r="K113" s="261">
        <v>1</v>
      </c>
      <c r="L113" s="264" t="s">
        <v>387</v>
      </c>
      <c r="M113" s="434">
        <v>70931800</v>
      </c>
      <c r="N113" s="430"/>
      <c r="O113" s="432"/>
      <c r="P113" s="261">
        <v>1</v>
      </c>
      <c r="Q113" s="264" t="s">
        <v>387</v>
      </c>
      <c r="R113" s="434">
        <v>78024980</v>
      </c>
      <c r="S113" s="457" t="s">
        <v>555</v>
      </c>
      <c r="T113" s="152"/>
      <c r="U113" s="152"/>
      <c r="V113" s="152"/>
      <c r="W113" s="152"/>
      <c r="X113" s="152"/>
      <c r="Y113" s="152"/>
      <c r="Z113" s="152"/>
      <c r="AA113" s="152"/>
      <c r="AB113" s="152"/>
      <c r="AC113" s="152"/>
      <c r="AD113" s="152"/>
    </row>
    <row r="114" spans="1:30" s="238" customFormat="1" ht="68.25" customHeight="1" x14ac:dyDescent="0.2">
      <c r="C114" s="342"/>
      <c r="D114" s="343"/>
      <c r="E114" s="344"/>
      <c r="F114" s="351"/>
      <c r="G114" s="343"/>
      <c r="H114" s="256"/>
      <c r="I114" s="244" t="s">
        <v>483</v>
      </c>
      <c r="J114" s="292" t="s">
        <v>576</v>
      </c>
      <c r="K114" s="261">
        <v>12</v>
      </c>
      <c r="L114" s="264" t="s">
        <v>388</v>
      </c>
      <c r="M114" s="435"/>
      <c r="N114" s="538"/>
      <c r="O114" s="539"/>
      <c r="P114" s="261">
        <v>12</v>
      </c>
      <c r="Q114" s="264" t="s">
        <v>388</v>
      </c>
      <c r="R114" s="435"/>
      <c r="S114" s="461"/>
      <c r="T114" s="152"/>
      <c r="U114" s="152"/>
      <c r="V114" s="152"/>
      <c r="W114" s="152"/>
      <c r="X114" s="152"/>
      <c r="Y114" s="152"/>
      <c r="Z114" s="152"/>
      <c r="AA114" s="152"/>
      <c r="AB114" s="152"/>
      <c r="AC114" s="152"/>
      <c r="AD114" s="152"/>
    </row>
    <row r="115" spans="1:30" s="238" customFormat="1" ht="39.75" customHeight="1" x14ac:dyDescent="0.2">
      <c r="C115" s="342"/>
      <c r="D115" s="343"/>
      <c r="E115" s="344"/>
      <c r="F115" s="351"/>
      <c r="G115" s="343"/>
      <c r="H115" s="256"/>
      <c r="I115" s="244" t="s">
        <v>484</v>
      </c>
      <c r="J115" s="292" t="s">
        <v>576</v>
      </c>
      <c r="K115" s="261">
        <v>1</v>
      </c>
      <c r="L115" s="264" t="s">
        <v>386</v>
      </c>
      <c r="M115" s="435"/>
      <c r="N115" s="538"/>
      <c r="O115" s="539"/>
      <c r="P115" s="261">
        <v>1</v>
      </c>
      <c r="Q115" s="264" t="s">
        <v>386</v>
      </c>
      <c r="R115" s="435"/>
      <c r="S115" s="461"/>
      <c r="T115" s="152"/>
      <c r="U115" s="152"/>
      <c r="V115" s="152"/>
      <c r="W115" s="152"/>
      <c r="X115" s="152"/>
      <c r="Y115" s="152"/>
      <c r="Z115" s="152"/>
      <c r="AA115" s="152"/>
      <c r="AB115" s="152"/>
      <c r="AC115" s="152"/>
      <c r="AD115" s="152"/>
    </row>
    <row r="116" spans="1:30" s="238" customFormat="1" ht="37.5" customHeight="1" x14ac:dyDescent="0.2">
      <c r="C116" s="342"/>
      <c r="D116" s="343"/>
      <c r="E116" s="344"/>
      <c r="F116" s="351"/>
      <c r="G116" s="343"/>
      <c r="H116" s="256"/>
      <c r="I116" s="244" t="s">
        <v>551</v>
      </c>
      <c r="J116" s="292" t="s">
        <v>576</v>
      </c>
      <c r="K116" s="261">
        <v>1</v>
      </c>
      <c r="L116" s="264" t="s">
        <v>485</v>
      </c>
      <c r="M116" s="436"/>
      <c r="N116" s="431"/>
      <c r="O116" s="433"/>
      <c r="P116" s="261">
        <v>1</v>
      </c>
      <c r="Q116" s="264" t="s">
        <v>485</v>
      </c>
      <c r="R116" s="436"/>
      <c r="S116" s="458"/>
      <c r="T116" s="152"/>
      <c r="U116" s="152"/>
      <c r="V116" s="152"/>
      <c r="W116" s="152"/>
      <c r="X116" s="152"/>
      <c r="Y116" s="152"/>
      <c r="Z116" s="152"/>
      <c r="AA116" s="152"/>
      <c r="AB116" s="152"/>
      <c r="AC116" s="152"/>
      <c r="AD116" s="152"/>
    </row>
    <row r="117" spans="1:30" s="238" customFormat="1" ht="52.5" customHeight="1" x14ac:dyDescent="0.2">
      <c r="B117" s="238">
        <v>55</v>
      </c>
      <c r="C117" s="342" t="s">
        <v>296</v>
      </c>
      <c r="D117" s="343" t="s">
        <v>185</v>
      </c>
      <c r="E117" s="344" t="s">
        <v>13</v>
      </c>
      <c r="F117" s="351" t="s">
        <v>279</v>
      </c>
      <c r="G117" s="343" t="s">
        <v>8</v>
      </c>
      <c r="H117" s="256" t="s">
        <v>527</v>
      </c>
      <c r="I117" s="244" t="s">
        <v>528</v>
      </c>
      <c r="J117" s="292" t="s">
        <v>576</v>
      </c>
      <c r="K117" s="261">
        <v>9</v>
      </c>
      <c r="L117" s="264" t="s">
        <v>385</v>
      </c>
      <c r="M117" s="259">
        <v>52464500</v>
      </c>
      <c r="N117" s="313"/>
      <c r="O117" s="244"/>
      <c r="P117" s="261">
        <v>9</v>
      </c>
      <c r="Q117" s="264" t="s">
        <v>385</v>
      </c>
      <c r="R117" s="259">
        <v>57710950.000000007</v>
      </c>
      <c r="S117" s="294" t="s">
        <v>555</v>
      </c>
      <c r="T117" s="152"/>
      <c r="U117" s="152"/>
      <c r="V117" s="152"/>
      <c r="W117" s="152"/>
      <c r="X117" s="152"/>
      <c r="Y117" s="152"/>
      <c r="Z117" s="152"/>
      <c r="AA117" s="152"/>
      <c r="AB117" s="152"/>
      <c r="AC117" s="152"/>
      <c r="AD117" s="152"/>
    </row>
    <row r="118" spans="1:30" s="238" customFormat="1" ht="70.5" customHeight="1" x14ac:dyDescent="0.2">
      <c r="B118" s="238">
        <v>56</v>
      </c>
      <c r="C118" s="342" t="s">
        <v>296</v>
      </c>
      <c r="D118" s="343" t="s">
        <v>185</v>
      </c>
      <c r="E118" s="344" t="s">
        <v>13</v>
      </c>
      <c r="F118" s="351" t="s">
        <v>279</v>
      </c>
      <c r="G118" s="343" t="s">
        <v>14</v>
      </c>
      <c r="H118" s="256" t="s">
        <v>305</v>
      </c>
      <c r="I118" s="244" t="s">
        <v>486</v>
      </c>
      <c r="J118" s="292" t="s">
        <v>576</v>
      </c>
      <c r="K118" s="261">
        <v>6</v>
      </c>
      <c r="L118" s="264" t="s">
        <v>386</v>
      </c>
      <c r="M118" s="434">
        <v>919604100</v>
      </c>
      <c r="N118" s="430"/>
      <c r="O118" s="432"/>
      <c r="P118" s="261">
        <v>6</v>
      </c>
      <c r="Q118" s="264" t="s">
        <v>386</v>
      </c>
      <c r="R118" s="434">
        <v>1011564510.0000001</v>
      </c>
      <c r="S118" s="457" t="s">
        <v>555</v>
      </c>
      <c r="T118" s="152"/>
      <c r="U118" s="152"/>
      <c r="V118" s="152"/>
      <c r="W118" s="152"/>
      <c r="X118" s="152"/>
      <c r="Y118" s="152"/>
      <c r="Z118" s="152"/>
      <c r="AA118" s="152"/>
      <c r="AB118" s="152"/>
      <c r="AC118" s="152"/>
      <c r="AD118" s="152"/>
    </row>
    <row r="119" spans="1:30" s="238" customFormat="1" ht="36.75" customHeight="1" x14ac:dyDescent="0.2">
      <c r="C119" s="342"/>
      <c r="D119" s="343"/>
      <c r="E119" s="344"/>
      <c r="F119" s="351"/>
      <c r="G119" s="343"/>
      <c r="H119" s="256"/>
      <c r="I119" s="244" t="s">
        <v>487</v>
      </c>
      <c r="J119" s="292" t="s">
        <v>576</v>
      </c>
      <c r="K119" s="261">
        <v>1500000</v>
      </c>
      <c r="L119" s="264" t="s">
        <v>488</v>
      </c>
      <c r="M119" s="436"/>
      <c r="N119" s="431"/>
      <c r="O119" s="433"/>
      <c r="P119" s="261">
        <v>1500000</v>
      </c>
      <c r="Q119" s="264" t="s">
        <v>488</v>
      </c>
      <c r="R119" s="436"/>
      <c r="S119" s="458"/>
      <c r="T119" s="152"/>
      <c r="U119" s="152"/>
      <c r="V119" s="152"/>
      <c r="W119" s="152"/>
      <c r="X119" s="152"/>
      <c r="Y119" s="152"/>
      <c r="Z119" s="152"/>
      <c r="AA119" s="152"/>
      <c r="AB119" s="152"/>
      <c r="AC119" s="152"/>
      <c r="AD119" s="152"/>
    </row>
    <row r="120" spans="1:30" s="238" customFormat="1" ht="57" customHeight="1" x14ac:dyDescent="0.2">
      <c r="A120" s="238" t="s">
        <v>296</v>
      </c>
      <c r="B120" s="249" t="s">
        <v>591</v>
      </c>
      <c r="C120" s="352" t="s">
        <v>296</v>
      </c>
      <c r="D120" s="353" t="s">
        <v>185</v>
      </c>
      <c r="E120" s="354" t="s">
        <v>8</v>
      </c>
      <c r="F120" s="355"/>
      <c r="G120" s="343"/>
      <c r="H120" s="265" t="s">
        <v>327</v>
      </c>
      <c r="I120" s="237" t="s">
        <v>268</v>
      </c>
      <c r="J120" s="293" t="s">
        <v>576</v>
      </c>
      <c r="K120" s="428">
        <v>1</v>
      </c>
      <c r="L120" s="429"/>
      <c r="M120" s="235">
        <f>M121</f>
        <v>11698970</v>
      </c>
      <c r="N120" s="235"/>
      <c r="O120" s="235"/>
      <c r="P120" s="428">
        <v>1</v>
      </c>
      <c r="Q120" s="429"/>
      <c r="R120" s="235">
        <f t="shared" ref="R120" si="11">R121</f>
        <v>12868867.000000002</v>
      </c>
      <c r="S120" s="294" t="s">
        <v>555</v>
      </c>
      <c r="T120" s="152"/>
      <c r="U120" s="152"/>
      <c r="V120" s="152"/>
      <c r="W120" s="152"/>
      <c r="X120" s="152"/>
      <c r="Y120" s="152"/>
      <c r="Z120" s="152"/>
      <c r="AA120" s="152"/>
      <c r="AB120" s="152"/>
      <c r="AC120" s="152"/>
      <c r="AD120" s="152"/>
    </row>
    <row r="121" spans="1:30" s="238" customFormat="1" ht="106.5" customHeight="1" x14ac:dyDescent="0.2">
      <c r="B121" s="249">
        <v>20</v>
      </c>
      <c r="C121" s="352" t="s">
        <v>296</v>
      </c>
      <c r="D121" s="353" t="s">
        <v>185</v>
      </c>
      <c r="E121" s="354" t="s">
        <v>12</v>
      </c>
      <c r="F121" s="355" t="s">
        <v>262</v>
      </c>
      <c r="G121" s="353"/>
      <c r="H121" s="265" t="s">
        <v>326</v>
      </c>
      <c r="I121" s="237" t="s">
        <v>546</v>
      </c>
      <c r="J121" s="293" t="s">
        <v>576</v>
      </c>
      <c r="K121" s="266">
        <v>10</v>
      </c>
      <c r="L121" s="270" t="s">
        <v>392</v>
      </c>
      <c r="M121" s="235">
        <f>SUM(M122)</f>
        <v>11698970</v>
      </c>
      <c r="N121" s="235"/>
      <c r="O121" s="235"/>
      <c r="P121" s="266">
        <v>10</v>
      </c>
      <c r="Q121" s="270" t="s">
        <v>392</v>
      </c>
      <c r="R121" s="235">
        <f t="shared" ref="R121" si="12">SUM(R122)</f>
        <v>12868867.000000002</v>
      </c>
      <c r="S121" s="294" t="s">
        <v>555</v>
      </c>
      <c r="T121" s="152"/>
      <c r="U121" s="152"/>
      <c r="V121" s="152"/>
      <c r="W121" s="152"/>
      <c r="X121" s="152"/>
      <c r="Y121" s="152"/>
      <c r="Z121" s="152"/>
      <c r="AA121" s="152"/>
      <c r="AB121" s="152"/>
      <c r="AC121" s="152"/>
      <c r="AD121" s="152"/>
    </row>
    <row r="122" spans="1:30" s="238" customFormat="1" ht="100.5" customHeight="1" x14ac:dyDescent="0.2">
      <c r="B122" s="238">
        <v>57</v>
      </c>
      <c r="C122" s="342" t="s">
        <v>296</v>
      </c>
      <c r="D122" s="343" t="s">
        <v>185</v>
      </c>
      <c r="E122" s="344" t="s">
        <v>12</v>
      </c>
      <c r="F122" s="351" t="s">
        <v>262</v>
      </c>
      <c r="G122" s="343" t="s">
        <v>11</v>
      </c>
      <c r="H122" s="256" t="s">
        <v>328</v>
      </c>
      <c r="I122" s="244" t="s">
        <v>502</v>
      </c>
      <c r="J122" s="292" t="s">
        <v>576</v>
      </c>
      <c r="K122" s="261" t="s">
        <v>503</v>
      </c>
      <c r="L122" s="264" t="s">
        <v>504</v>
      </c>
      <c r="M122" s="434">
        <v>11698970</v>
      </c>
      <c r="N122" s="430"/>
      <c r="O122" s="432"/>
      <c r="P122" s="261" t="s">
        <v>503</v>
      </c>
      <c r="Q122" s="264" t="s">
        <v>504</v>
      </c>
      <c r="R122" s="434">
        <v>12868867.000000002</v>
      </c>
      <c r="S122" s="457" t="s">
        <v>555</v>
      </c>
      <c r="T122" s="152"/>
      <c r="U122" s="152"/>
      <c r="V122" s="152"/>
      <c r="W122" s="152"/>
      <c r="X122" s="152"/>
      <c r="Y122" s="152"/>
      <c r="Z122" s="152"/>
      <c r="AA122" s="152"/>
      <c r="AB122" s="152"/>
      <c r="AC122" s="152"/>
      <c r="AD122" s="152"/>
    </row>
    <row r="123" spans="1:30" s="238" customFormat="1" ht="42.75" customHeight="1" x14ac:dyDescent="0.2">
      <c r="C123" s="342"/>
      <c r="D123" s="343"/>
      <c r="E123" s="344"/>
      <c r="F123" s="351"/>
      <c r="G123" s="343"/>
      <c r="H123" s="256"/>
      <c r="I123" s="244" t="s">
        <v>505</v>
      </c>
      <c r="J123" s="292" t="s">
        <v>576</v>
      </c>
      <c r="K123" s="261" t="s">
        <v>503</v>
      </c>
      <c r="L123" s="264" t="s">
        <v>504</v>
      </c>
      <c r="M123" s="436"/>
      <c r="N123" s="431"/>
      <c r="O123" s="433"/>
      <c r="P123" s="261" t="s">
        <v>503</v>
      </c>
      <c r="Q123" s="264" t="s">
        <v>504</v>
      </c>
      <c r="R123" s="436"/>
      <c r="S123" s="458"/>
      <c r="T123" s="152"/>
      <c r="U123" s="152"/>
      <c r="V123" s="152"/>
      <c r="W123" s="152"/>
      <c r="X123" s="152"/>
      <c r="Y123" s="152"/>
      <c r="Z123" s="152"/>
      <c r="AA123" s="152"/>
      <c r="AB123" s="152"/>
      <c r="AC123" s="152"/>
      <c r="AD123" s="152"/>
    </row>
    <row r="124" spans="1:30" s="238" customFormat="1" ht="55.5" customHeight="1" x14ac:dyDescent="0.2">
      <c r="B124" s="249" t="s">
        <v>592</v>
      </c>
      <c r="C124" s="352" t="s">
        <v>296</v>
      </c>
      <c r="D124" s="353" t="s">
        <v>185</v>
      </c>
      <c r="E124" s="354" t="s">
        <v>14</v>
      </c>
      <c r="F124" s="355"/>
      <c r="G124" s="353"/>
      <c r="H124" s="265" t="s">
        <v>320</v>
      </c>
      <c r="I124" s="237" t="s">
        <v>268</v>
      </c>
      <c r="J124" s="293" t="s">
        <v>576</v>
      </c>
      <c r="K124" s="428">
        <v>1</v>
      </c>
      <c r="L124" s="429"/>
      <c r="M124" s="235">
        <f>M125</f>
        <v>82011260</v>
      </c>
      <c r="N124" s="235"/>
      <c r="O124" s="235"/>
      <c r="P124" s="428">
        <v>1</v>
      </c>
      <c r="Q124" s="429"/>
      <c r="R124" s="235">
        <f t="shared" ref="R124" si="13">R125</f>
        <v>90212386</v>
      </c>
      <c r="S124" s="294" t="s">
        <v>555</v>
      </c>
      <c r="T124" s="152"/>
      <c r="U124" s="152"/>
      <c r="V124" s="152"/>
      <c r="W124" s="152"/>
      <c r="X124" s="152"/>
      <c r="Y124" s="152"/>
      <c r="Z124" s="152"/>
      <c r="AA124" s="152"/>
      <c r="AB124" s="152"/>
      <c r="AC124" s="152"/>
      <c r="AD124" s="152"/>
    </row>
    <row r="125" spans="1:30" s="238" customFormat="1" ht="86.25" customHeight="1" x14ac:dyDescent="0.2">
      <c r="B125" s="249">
        <v>21</v>
      </c>
      <c r="C125" s="352" t="s">
        <v>296</v>
      </c>
      <c r="D125" s="353" t="s">
        <v>185</v>
      </c>
      <c r="E125" s="354" t="s">
        <v>8</v>
      </c>
      <c r="F125" s="355" t="s">
        <v>229</v>
      </c>
      <c r="G125" s="353"/>
      <c r="H125" s="265" t="s">
        <v>323</v>
      </c>
      <c r="I125" s="237" t="s">
        <v>500</v>
      </c>
      <c r="J125" s="293" t="s">
        <v>576</v>
      </c>
      <c r="K125" s="266">
        <v>5</v>
      </c>
      <c r="L125" s="270" t="s">
        <v>392</v>
      </c>
      <c r="M125" s="235">
        <f>SUM(M126:M127)</f>
        <v>82011260</v>
      </c>
      <c r="N125" s="235"/>
      <c r="O125" s="235"/>
      <c r="P125" s="266">
        <v>5</v>
      </c>
      <c r="Q125" s="270" t="s">
        <v>392</v>
      </c>
      <c r="R125" s="235">
        <f t="shared" ref="R125" si="14">SUM(R126:R127)</f>
        <v>90212386</v>
      </c>
      <c r="S125" s="294" t="s">
        <v>555</v>
      </c>
      <c r="T125" s="152"/>
      <c r="U125" s="152"/>
      <c r="V125" s="152"/>
      <c r="W125" s="152"/>
      <c r="X125" s="152"/>
      <c r="Y125" s="152"/>
      <c r="Z125" s="152"/>
      <c r="AA125" s="152"/>
      <c r="AB125" s="152"/>
      <c r="AC125" s="152"/>
      <c r="AD125" s="152"/>
    </row>
    <row r="126" spans="1:30" s="238" customFormat="1" ht="69.75" customHeight="1" x14ac:dyDescent="0.2">
      <c r="B126" s="238">
        <v>58</v>
      </c>
      <c r="C126" s="342" t="s">
        <v>296</v>
      </c>
      <c r="D126" s="343" t="s">
        <v>185</v>
      </c>
      <c r="E126" s="344" t="s">
        <v>8</v>
      </c>
      <c r="F126" s="351" t="s">
        <v>229</v>
      </c>
      <c r="G126" s="343" t="s">
        <v>4</v>
      </c>
      <c r="H126" s="256" t="s">
        <v>324</v>
      </c>
      <c r="I126" s="244" t="s">
        <v>500</v>
      </c>
      <c r="J126" s="292" t="s">
        <v>576</v>
      </c>
      <c r="K126" s="266">
        <v>3</v>
      </c>
      <c r="L126" s="264" t="s">
        <v>392</v>
      </c>
      <c r="M126" s="259">
        <v>63256200</v>
      </c>
      <c r="N126" s="313"/>
      <c r="O126" s="244"/>
      <c r="P126" s="266">
        <v>3</v>
      </c>
      <c r="Q126" s="264" t="s">
        <v>392</v>
      </c>
      <c r="R126" s="259">
        <v>69581820</v>
      </c>
      <c r="S126" s="294" t="s">
        <v>555</v>
      </c>
      <c r="T126" s="152"/>
      <c r="U126" s="152"/>
      <c r="V126" s="152"/>
      <c r="W126" s="152"/>
      <c r="X126" s="152"/>
      <c r="Y126" s="152"/>
      <c r="Z126" s="152"/>
      <c r="AA126" s="152"/>
      <c r="AB126" s="152"/>
      <c r="AC126" s="152"/>
      <c r="AD126" s="152"/>
    </row>
    <row r="127" spans="1:30" s="238" customFormat="1" ht="64.5" customHeight="1" x14ac:dyDescent="0.2">
      <c r="B127" s="238">
        <v>59</v>
      </c>
      <c r="C127" s="342" t="s">
        <v>296</v>
      </c>
      <c r="D127" s="343" t="s">
        <v>185</v>
      </c>
      <c r="E127" s="344" t="s">
        <v>8</v>
      </c>
      <c r="F127" s="351" t="s">
        <v>229</v>
      </c>
      <c r="G127" s="343" t="s">
        <v>11</v>
      </c>
      <c r="H127" s="256" t="s">
        <v>325</v>
      </c>
      <c r="I127" s="244" t="s">
        <v>501</v>
      </c>
      <c r="J127" s="292" t="s">
        <v>576</v>
      </c>
      <c r="K127" s="261">
        <v>1</v>
      </c>
      <c r="L127" s="264" t="s">
        <v>384</v>
      </c>
      <c r="M127" s="259">
        <v>18755060</v>
      </c>
      <c r="N127" s="313"/>
      <c r="O127" s="244"/>
      <c r="P127" s="261">
        <v>1</v>
      </c>
      <c r="Q127" s="264" t="s">
        <v>384</v>
      </c>
      <c r="R127" s="259">
        <v>20630566</v>
      </c>
      <c r="S127" s="294" t="s">
        <v>555</v>
      </c>
      <c r="T127" s="152"/>
      <c r="U127" s="152"/>
      <c r="V127" s="152"/>
      <c r="W127" s="152"/>
      <c r="X127" s="152"/>
      <c r="Y127" s="152"/>
      <c r="Z127" s="152"/>
      <c r="AA127" s="152"/>
      <c r="AB127" s="152"/>
      <c r="AC127" s="152"/>
      <c r="AD127" s="152"/>
    </row>
    <row r="128" spans="1:30" s="238" customFormat="1" ht="19.5" customHeight="1" x14ac:dyDescent="0.2">
      <c r="C128" s="359"/>
      <c r="D128" s="360"/>
      <c r="E128" s="361"/>
      <c r="F128" s="362"/>
      <c r="G128" s="360"/>
      <c r="H128" s="278"/>
      <c r="I128" s="279"/>
      <c r="J128" s="280"/>
      <c r="K128" s="281"/>
      <c r="L128" s="282"/>
      <c r="M128" s="283"/>
      <c r="N128" s="314"/>
      <c r="O128" s="279"/>
      <c r="P128" s="281"/>
      <c r="Q128" s="282"/>
      <c r="R128" s="283"/>
      <c r="S128" s="285"/>
      <c r="T128" s="152"/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</row>
    <row r="129" spans="3:30" s="308" customFormat="1" ht="30.75" customHeight="1" thickBot="1" x14ac:dyDescent="0.25">
      <c r="C129" s="296"/>
      <c r="D129" s="297"/>
      <c r="E129" s="298"/>
      <c r="F129" s="299"/>
      <c r="G129" s="297"/>
      <c r="H129" s="536" t="s">
        <v>533</v>
      </c>
      <c r="I129" s="537"/>
      <c r="J129" s="300"/>
      <c r="K129" s="301"/>
      <c r="L129" s="302"/>
      <c r="M129" s="303">
        <f>M11+M89</f>
        <v>13867058000</v>
      </c>
      <c r="N129" s="303"/>
      <c r="O129" s="303"/>
      <c r="P129" s="304"/>
      <c r="Q129" s="305"/>
      <c r="R129" s="303">
        <f>R11+R89</f>
        <v>14409886660.400002</v>
      </c>
      <c r="S129" s="306"/>
      <c r="T129" s="307"/>
      <c r="U129" s="307"/>
      <c r="V129" s="307"/>
      <c r="W129" s="307"/>
      <c r="X129" s="307"/>
      <c r="Y129" s="307"/>
      <c r="Z129" s="307"/>
      <c r="AA129" s="307"/>
      <c r="AB129" s="307"/>
      <c r="AC129" s="307"/>
      <c r="AD129" s="307"/>
    </row>
    <row r="130" spans="3:30" s="153" customFormat="1" ht="15.75" thickTop="1" x14ac:dyDescent="0.25">
      <c r="C130" s="171"/>
      <c r="D130" s="171"/>
      <c r="E130" s="172"/>
      <c r="F130" s="171"/>
      <c r="G130" s="171"/>
      <c r="H130" s="173"/>
      <c r="I130" s="173"/>
      <c r="J130" s="173"/>
      <c r="K130" s="157"/>
      <c r="L130" s="157"/>
      <c r="M130" s="174"/>
      <c r="N130" s="171"/>
      <c r="O130" s="173"/>
      <c r="P130" s="175"/>
      <c r="Q130" s="175"/>
      <c r="R130" s="174"/>
      <c r="S130" s="157"/>
      <c r="T130" s="157"/>
      <c r="U130" s="157"/>
      <c r="V130" s="157"/>
      <c r="W130" s="157"/>
      <c r="X130" s="157"/>
      <c r="Y130" s="157"/>
      <c r="Z130" s="157"/>
      <c r="AA130" s="157"/>
      <c r="AB130" s="157"/>
      <c r="AC130" s="157"/>
      <c r="AD130" s="157"/>
    </row>
    <row r="131" spans="3:30" s="153" customFormat="1" x14ac:dyDescent="0.25">
      <c r="C131" s="171"/>
      <c r="D131" s="171"/>
      <c r="E131" s="172"/>
      <c r="F131" s="171"/>
      <c r="G131" s="171"/>
      <c r="H131" s="173"/>
      <c r="I131" s="173"/>
      <c r="J131" s="173"/>
      <c r="K131" s="157"/>
      <c r="L131" s="157"/>
      <c r="M131" s="157"/>
      <c r="N131" s="171"/>
      <c r="O131" s="309" t="s">
        <v>584</v>
      </c>
      <c r="P131" s="175"/>
      <c r="Q131" s="175"/>
      <c r="R131" s="157"/>
      <c r="S131" s="157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</row>
    <row r="132" spans="3:30" x14ac:dyDescent="0.25">
      <c r="C132" s="2"/>
      <c r="D132" s="2"/>
      <c r="E132" s="172"/>
      <c r="F132" s="2"/>
      <c r="G132" s="2"/>
      <c r="H132" s="10"/>
      <c r="I132" s="10"/>
      <c r="J132" s="10"/>
      <c r="K132" s="1"/>
      <c r="L132" s="1"/>
      <c r="M132" s="1"/>
      <c r="N132" s="2"/>
      <c r="O132" s="309" t="s">
        <v>577</v>
      </c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3:30" ht="30" x14ac:dyDescent="0.25">
      <c r="C133" s="2"/>
      <c r="D133" s="2"/>
      <c r="E133" s="172"/>
      <c r="F133" s="2"/>
      <c r="G133" s="2"/>
      <c r="H133" s="10"/>
      <c r="I133" s="10"/>
      <c r="J133" s="10"/>
      <c r="K133" s="1"/>
      <c r="L133" s="1"/>
      <c r="M133" s="1"/>
      <c r="N133" s="2"/>
      <c r="O133" s="310" t="s">
        <v>578</v>
      </c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3:30" x14ac:dyDescent="0.25">
      <c r="C134" s="2"/>
      <c r="D134" s="2"/>
      <c r="E134" s="172"/>
      <c r="F134" s="2"/>
      <c r="G134" s="2"/>
      <c r="H134" s="10"/>
      <c r="I134" s="10"/>
      <c r="J134" s="10"/>
      <c r="K134" s="1"/>
      <c r="L134" s="1"/>
      <c r="M134" s="1"/>
      <c r="N134" s="2"/>
      <c r="O134" s="310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3:30" x14ac:dyDescent="0.25">
      <c r="C135" s="2"/>
      <c r="D135" s="2"/>
      <c r="E135" s="172"/>
      <c r="F135" s="2"/>
      <c r="G135" s="2"/>
      <c r="H135" s="10"/>
      <c r="I135" s="10"/>
      <c r="J135" s="10"/>
      <c r="K135" s="1"/>
      <c r="L135" s="1"/>
      <c r="M135" s="1"/>
      <c r="N135" s="2"/>
      <c r="O135" s="310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3:30" x14ac:dyDescent="0.25">
      <c r="C136" s="2"/>
      <c r="D136" s="2"/>
      <c r="E136" s="172"/>
      <c r="F136" s="2"/>
      <c r="G136" s="2"/>
      <c r="H136" s="10"/>
      <c r="I136" s="10"/>
      <c r="J136" s="10"/>
      <c r="K136" s="1"/>
      <c r="L136" s="1"/>
      <c r="M136" s="1"/>
      <c r="N136" s="2"/>
      <c r="O136" s="310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3:30" ht="15.75" x14ac:dyDescent="0.25">
      <c r="C137" s="2"/>
      <c r="D137" s="2"/>
      <c r="E137" s="172"/>
      <c r="F137" s="2"/>
      <c r="G137" s="2"/>
      <c r="H137" s="10"/>
      <c r="I137" s="10"/>
      <c r="J137" s="10"/>
      <c r="K137" s="1"/>
      <c r="L137" s="1"/>
      <c r="M137" s="1"/>
      <c r="N137" s="1"/>
      <c r="O137" s="311" t="s">
        <v>579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3:30" x14ac:dyDescent="0.25">
      <c r="C138" s="2"/>
      <c r="D138" s="2"/>
      <c r="E138" s="172"/>
      <c r="F138" s="2"/>
      <c r="G138" s="2"/>
      <c r="H138" s="10"/>
      <c r="I138" s="10"/>
      <c r="J138" s="10"/>
      <c r="K138" s="1"/>
      <c r="L138" s="1"/>
      <c r="M138" s="1"/>
      <c r="N138" s="1"/>
      <c r="O138" s="309" t="s">
        <v>580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3:30" ht="15.75" x14ac:dyDescent="0.25">
      <c r="C139" s="2"/>
      <c r="D139" s="2"/>
      <c r="E139" s="172"/>
      <c r="F139" s="2"/>
      <c r="G139" s="2"/>
      <c r="H139" s="10"/>
      <c r="I139" s="10"/>
      <c r="J139" s="10"/>
      <c r="K139" s="1"/>
      <c r="L139" s="1"/>
      <c r="M139" s="1"/>
      <c r="N139" s="1"/>
      <c r="O139" s="312" t="s">
        <v>581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3:30" x14ac:dyDescent="0.25">
      <c r="C140" s="2"/>
      <c r="D140" s="2"/>
      <c r="E140" s="172"/>
      <c r="F140" s="2"/>
      <c r="G140" s="2"/>
      <c r="H140" s="10"/>
      <c r="I140" s="10"/>
      <c r="J140" s="10"/>
      <c r="K140" s="1"/>
      <c r="L140" s="1"/>
      <c r="M140" s="1"/>
      <c r="N140" s="1"/>
      <c r="O140" s="10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3:30" x14ac:dyDescent="0.25">
      <c r="C141" s="2"/>
      <c r="D141" s="2"/>
      <c r="E141" s="172"/>
      <c r="F141" s="2"/>
      <c r="G141" s="2"/>
      <c r="H141" s="10"/>
      <c r="I141" s="10"/>
      <c r="J141" s="10"/>
      <c r="K141" s="1"/>
      <c r="L141" s="1"/>
      <c r="M141" s="1"/>
      <c r="N141" s="1"/>
      <c r="O141" s="10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3:30" x14ac:dyDescent="0.25">
      <c r="C142" s="2"/>
      <c r="D142" s="2"/>
      <c r="E142" s="172"/>
      <c r="F142" s="2"/>
      <c r="G142" s="2"/>
      <c r="H142" s="1"/>
      <c r="I142" s="1"/>
      <c r="J142" s="1"/>
      <c r="K142" s="1"/>
      <c r="L142" s="1"/>
      <c r="M142" s="1"/>
      <c r="N142" s="1"/>
      <c r="O142" s="10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3:30" x14ac:dyDescent="0.25">
      <c r="C143" s="2"/>
      <c r="D143" s="2"/>
      <c r="E143" s="172"/>
      <c r="F143" s="2"/>
      <c r="G143" s="2"/>
      <c r="H143" s="1"/>
      <c r="I143" s="1"/>
      <c r="J143" s="1"/>
      <c r="K143" s="1"/>
      <c r="L143" s="1"/>
      <c r="M143" s="1"/>
      <c r="N143" s="1"/>
      <c r="O143" s="10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3:30" x14ac:dyDescent="0.25">
      <c r="C144" s="2"/>
      <c r="D144" s="2"/>
      <c r="E144" s="172"/>
      <c r="F144" s="2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3:30" x14ac:dyDescent="0.25">
      <c r="C145" s="2"/>
      <c r="D145" s="2"/>
      <c r="E145" s="172"/>
      <c r="F145" s="2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3:30" x14ac:dyDescent="0.25">
      <c r="C146" s="2"/>
      <c r="D146" s="2"/>
      <c r="E146" s="172"/>
      <c r="F146" s="2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3:30" x14ac:dyDescent="0.25">
      <c r="C147" s="2"/>
      <c r="D147" s="2"/>
      <c r="E147" s="172"/>
      <c r="F147" s="2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3:30" x14ac:dyDescent="0.25">
      <c r="C148" s="2"/>
      <c r="D148" s="2"/>
      <c r="E148" s="172"/>
      <c r="F148" s="2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3:30" x14ac:dyDescent="0.25">
      <c r="C149" s="2"/>
      <c r="D149" s="2"/>
      <c r="E149" s="172"/>
      <c r="F149" s="2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3:30" x14ac:dyDescent="0.25">
      <c r="C150" s="2"/>
      <c r="D150" s="2"/>
      <c r="E150" s="172"/>
      <c r="F150" s="2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3:30" x14ac:dyDescent="0.25">
      <c r="C151" s="2"/>
      <c r="D151" s="2"/>
      <c r="E151" s="172"/>
      <c r="F151" s="2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3:30" x14ac:dyDescent="0.25">
      <c r="C152" s="2"/>
      <c r="D152" s="2"/>
      <c r="E152" s="172"/>
      <c r="F152" s="2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3:30" x14ac:dyDescent="0.25">
      <c r="C153" s="2"/>
      <c r="D153" s="2"/>
      <c r="E153" s="172"/>
      <c r="F153" s="2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3:30" x14ac:dyDescent="0.25">
      <c r="C154" s="2"/>
      <c r="D154" s="2"/>
      <c r="E154" s="172"/>
      <c r="F154" s="2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3:30" x14ac:dyDescent="0.25">
      <c r="C155" s="2"/>
      <c r="D155" s="2"/>
      <c r="E155" s="172"/>
      <c r="F155" s="2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3:30" x14ac:dyDescent="0.25">
      <c r="C156" s="2"/>
      <c r="D156" s="2"/>
      <c r="E156" s="172"/>
      <c r="F156" s="2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3:30" x14ac:dyDescent="0.25">
      <c r="C157" s="2"/>
      <c r="D157" s="2"/>
      <c r="E157" s="172"/>
      <c r="F157" s="2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x14ac:dyDescent="0.25">
      <c r="C158" s="2"/>
      <c r="D158" s="2"/>
      <c r="E158" s="172"/>
      <c r="F158" s="2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x14ac:dyDescent="0.25">
      <c r="C159" s="2"/>
      <c r="D159" s="2"/>
      <c r="E159" s="172"/>
      <c r="F159" s="2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3:30" x14ac:dyDescent="0.25">
      <c r="C160" s="2"/>
      <c r="D160" s="2"/>
      <c r="E160" s="172"/>
      <c r="F160" s="2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3:30" x14ac:dyDescent="0.25">
      <c r="C161" s="2"/>
      <c r="D161" s="2"/>
      <c r="E161" s="172"/>
      <c r="F161" s="2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3:30" x14ac:dyDescent="0.25">
      <c r="C162" s="2"/>
      <c r="D162" s="2"/>
      <c r="E162" s="172"/>
      <c r="F162" s="2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3:30" x14ac:dyDescent="0.25">
      <c r="C163" s="2"/>
      <c r="D163" s="2"/>
      <c r="E163" s="172"/>
      <c r="F163" s="2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3:30" x14ac:dyDescent="0.25">
      <c r="C164" s="2"/>
      <c r="D164" s="2"/>
      <c r="E164" s="172"/>
      <c r="F164" s="2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3:30" x14ac:dyDescent="0.25">
      <c r="C165" s="2"/>
      <c r="D165" s="2"/>
      <c r="E165" s="172"/>
      <c r="F165" s="2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3:30" x14ac:dyDescent="0.25">
      <c r="C166" s="2"/>
      <c r="D166" s="2"/>
      <c r="E166" s="172"/>
      <c r="F166" s="2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3:30" x14ac:dyDescent="0.25">
      <c r="C167" s="2"/>
      <c r="D167" s="2"/>
      <c r="E167" s="172"/>
      <c r="F167" s="2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3:30" x14ac:dyDescent="0.25">
      <c r="C168" s="2"/>
      <c r="D168" s="2"/>
      <c r="E168" s="172"/>
      <c r="F168" s="2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x14ac:dyDescent="0.25">
      <c r="C169" s="2"/>
      <c r="D169" s="2"/>
      <c r="E169" s="172"/>
      <c r="F169" s="2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x14ac:dyDescent="0.25">
      <c r="C170" s="2"/>
      <c r="D170" s="2"/>
      <c r="E170" s="172"/>
      <c r="F170" s="2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3:30" x14ac:dyDescent="0.25">
      <c r="C171" s="2"/>
      <c r="D171" s="2"/>
      <c r="E171" s="172"/>
      <c r="F171" s="2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 x14ac:dyDescent="0.25">
      <c r="C172" s="2"/>
      <c r="D172" s="2"/>
      <c r="E172" s="172"/>
      <c r="F172" s="2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 x14ac:dyDescent="0.25">
      <c r="C173" s="2"/>
      <c r="D173" s="2"/>
      <c r="E173" s="172"/>
      <c r="F173" s="2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 x14ac:dyDescent="0.25">
      <c r="C174" s="2"/>
      <c r="D174" s="2"/>
      <c r="E174" s="172"/>
      <c r="F174" s="2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 x14ac:dyDescent="0.25">
      <c r="C175" s="2"/>
      <c r="D175" s="2"/>
      <c r="E175" s="172"/>
      <c r="F175" s="2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x14ac:dyDescent="0.25">
      <c r="C176" s="2"/>
      <c r="D176" s="2"/>
      <c r="E176" s="172"/>
      <c r="F176" s="2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x14ac:dyDescent="0.25">
      <c r="C177" s="2"/>
      <c r="D177" s="2"/>
      <c r="E177" s="172"/>
      <c r="F177" s="2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x14ac:dyDescent="0.25">
      <c r="C178" s="2"/>
      <c r="D178" s="2"/>
      <c r="E178" s="172"/>
      <c r="F178" s="2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 x14ac:dyDescent="0.25">
      <c r="C179" s="2"/>
      <c r="D179" s="2"/>
      <c r="E179" s="172"/>
      <c r="F179" s="2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3:30" x14ac:dyDescent="0.25">
      <c r="C180" s="2"/>
      <c r="D180" s="2"/>
      <c r="E180" s="172"/>
      <c r="F180" s="2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 x14ac:dyDescent="0.25">
      <c r="C181" s="2"/>
      <c r="D181" s="2"/>
      <c r="E181" s="172"/>
      <c r="F181" s="2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 x14ac:dyDescent="0.25">
      <c r="C182" s="2"/>
      <c r="D182" s="2"/>
      <c r="E182" s="172"/>
      <c r="F182" s="2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 x14ac:dyDescent="0.25">
      <c r="C183" s="2"/>
      <c r="D183" s="2"/>
      <c r="E183" s="172"/>
      <c r="F183" s="2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x14ac:dyDescent="0.25">
      <c r="C184" s="2"/>
      <c r="D184" s="2"/>
      <c r="E184" s="172"/>
      <c r="F184" s="2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x14ac:dyDescent="0.25">
      <c r="C185" s="2"/>
      <c r="D185" s="2"/>
      <c r="E185" s="172"/>
      <c r="F185" s="2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3:30" x14ac:dyDescent="0.25">
      <c r="C186" s="2"/>
      <c r="D186" s="2"/>
      <c r="E186" s="172"/>
      <c r="F186" s="2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3:30" x14ac:dyDescent="0.25">
      <c r="C187" s="2"/>
      <c r="D187" s="2"/>
      <c r="E187" s="172"/>
      <c r="F187" s="2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 x14ac:dyDescent="0.25">
      <c r="C188" s="2"/>
      <c r="D188" s="2"/>
      <c r="E188" s="172"/>
      <c r="F188" s="2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 x14ac:dyDescent="0.25">
      <c r="C189" s="2"/>
      <c r="D189" s="2"/>
      <c r="E189" s="172"/>
      <c r="F189" s="2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 x14ac:dyDescent="0.25">
      <c r="C190" s="2"/>
      <c r="D190" s="2"/>
      <c r="E190" s="172"/>
      <c r="F190" s="2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 x14ac:dyDescent="0.25">
      <c r="C191" s="2"/>
      <c r="D191" s="2"/>
      <c r="E191" s="172"/>
      <c r="F191" s="2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x14ac:dyDescent="0.25">
      <c r="C192" s="2"/>
      <c r="D192" s="2"/>
      <c r="E192" s="172"/>
      <c r="F192" s="2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 x14ac:dyDescent="0.25">
      <c r="C193" s="2"/>
      <c r="D193" s="2"/>
      <c r="E193" s="172"/>
      <c r="F193" s="2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x14ac:dyDescent="0.25">
      <c r="C194" s="2"/>
      <c r="D194" s="2"/>
      <c r="E194" s="172"/>
      <c r="F194" s="2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3:30" x14ac:dyDescent="0.25">
      <c r="C195" s="2"/>
      <c r="D195" s="2"/>
      <c r="E195" s="172"/>
      <c r="F195" s="2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 x14ac:dyDescent="0.25">
      <c r="C196" s="2"/>
      <c r="D196" s="2"/>
      <c r="E196" s="172"/>
      <c r="F196" s="2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 x14ac:dyDescent="0.25">
      <c r="C197" s="2"/>
      <c r="D197" s="2"/>
      <c r="E197" s="172"/>
      <c r="F197" s="2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 x14ac:dyDescent="0.25">
      <c r="C198" s="2"/>
      <c r="D198" s="2"/>
      <c r="E198" s="172"/>
      <c r="F198" s="2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 x14ac:dyDescent="0.25">
      <c r="C199" s="2"/>
      <c r="D199" s="2"/>
      <c r="E199" s="172"/>
      <c r="F199" s="2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x14ac:dyDescent="0.25">
      <c r="C200" s="2"/>
      <c r="D200" s="2"/>
      <c r="E200" s="172"/>
      <c r="F200" s="2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 x14ac:dyDescent="0.25">
      <c r="C201" s="2"/>
      <c r="D201" s="2"/>
      <c r="E201" s="172"/>
      <c r="F201" s="2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3:30" x14ac:dyDescent="0.25">
      <c r="C202" s="2"/>
      <c r="D202" s="2"/>
      <c r="E202" s="172"/>
      <c r="F202" s="2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 x14ac:dyDescent="0.25">
      <c r="C203" s="2"/>
      <c r="D203" s="2"/>
      <c r="E203" s="172"/>
      <c r="F203" s="2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 x14ac:dyDescent="0.25">
      <c r="C204" s="2"/>
      <c r="D204" s="2"/>
      <c r="E204" s="172"/>
      <c r="F204" s="2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 x14ac:dyDescent="0.25">
      <c r="C205" s="2"/>
      <c r="D205" s="2"/>
      <c r="E205" s="172"/>
      <c r="F205" s="2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3:30" x14ac:dyDescent="0.25">
      <c r="C206" s="2"/>
      <c r="D206" s="2"/>
      <c r="E206" s="172"/>
      <c r="F206" s="2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3:30" x14ac:dyDescent="0.25">
      <c r="C207" s="2"/>
      <c r="D207" s="2"/>
      <c r="E207" s="172"/>
      <c r="F207" s="2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3:30" x14ac:dyDescent="0.25">
      <c r="C208" s="2"/>
      <c r="D208" s="2"/>
      <c r="E208" s="172"/>
      <c r="F208" s="2"/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3:30" x14ac:dyDescent="0.25">
      <c r="C209" s="2"/>
      <c r="D209" s="2"/>
      <c r="E209" s="172"/>
      <c r="F209" s="2"/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3:30" x14ac:dyDescent="0.25">
      <c r="C210" s="2"/>
      <c r="D210" s="2"/>
      <c r="E210" s="172"/>
      <c r="F210" s="2"/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3:30" x14ac:dyDescent="0.25">
      <c r="C211" s="2"/>
      <c r="D211" s="2"/>
      <c r="E211" s="172"/>
      <c r="F211" s="2"/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3:30" x14ac:dyDescent="0.25">
      <c r="C212" s="2"/>
      <c r="D212" s="2"/>
      <c r="E212" s="172"/>
      <c r="F212" s="2"/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3:30" x14ac:dyDescent="0.25">
      <c r="C213" s="2"/>
      <c r="D213" s="2"/>
      <c r="E213" s="172"/>
      <c r="F213" s="2"/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3:30" x14ac:dyDescent="0.25">
      <c r="C214" s="2"/>
      <c r="D214" s="2"/>
      <c r="E214" s="172"/>
      <c r="F214" s="2"/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3:30" x14ac:dyDescent="0.25">
      <c r="C215" s="2"/>
      <c r="D215" s="2"/>
      <c r="E215" s="172"/>
      <c r="F215" s="2"/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3:30" x14ac:dyDescent="0.25">
      <c r="C216" s="2"/>
      <c r="D216" s="2"/>
      <c r="E216" s="172"/>
      <c r="F216" s="2"/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3:30" x14ac:dyDescent="0.25">
      <c r="C217" s="2"/>
      <c r="D217" s="2"/>
      <c r="E217" s="172"/>
      <c r="F217" s="2"/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3:30" x14ac:dyDescent="0.25">
      <c r="C218" s="2"/>
      <c r="D218" s="2"/>
      <c r="E218" s="172"/>
      <c r="F218" s="2"/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3:30" x14ac:dyDescent="0.25">
      <c r="C219" s="2"/>
      <c r="D219" s="2"/>
      <c r="E219" s="172"/>
      <c r="F219" s="2"/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3:30" x14ac:dyDescent="0.25">
      <c r="C220" s="2"/>
      <c r="D220" s="2"/>
      <c r="E220" s="172"/>
      <c r="F220" s="2"/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3:30" x14ac:dyDescent="0.25">
      <c r="C221" s="2"/>
      <c r="D221" s="2"/>
      <c r="E221" s="172"/>
      <c r="F221" s="2"/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3:30" x14ac:dyDescent="0.25">
      <c r="C222" s="2"/>
      <c r="D222" s="2"/>
      <c r="E222" s="172"/>
      <c r="F222" s="2"/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3:30" x14ac:dyDescent="0.25">
      <c r="C223" s="2"/>
      <c r="D223" s="2"/>
      <c r="E223" s="172"/>
      <c r="F223" s="2"/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3:30" x14ac:dyDescent="0.25">
      <c r="C224" s="2"/>
      <c r="D224" s="2"/>
      <c r="E224" s="172"/>
      <c r="F224" s="2"/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3:30" x14ac:dyDescent="0.25">
      <c r="C225" s="2"/>
      <c r="D225" s="2"/>
      <c r="E225" s="172"/>
      <c r="F225" s="2"/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3:30" x14ac:dyDescent="0.25">
      <c r="C226" s="2"/>
      <c r="D226" s="2"/>
      <c r="E226" s="172"/>
      <c r="F226" s="2"/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3:30" x14ac:dyDescent="0.25">
      <c r="C227" s="2"/>
      <c r="D227" s="2"/>
      <c r="E227" s="172"/>
      <c r="F227" s="2"/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3:30" x14ac:dyDescent="0.25">
      <c r="C228" s="2"/>
      <c r="D228" s="2"/>
      <c r="E228" s="172"/>
      <c r="F228" s="2"/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3:30" x14ac:dyDescent="0.25">
      <c r="C229" s="2"/>
      <c r="D229" s="2"/>
      <c r="E229" s="172"/>
      <c r="F229" s="2"/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3:30" x14ac:dyDescent="0.25">
      <c r="C230" s="2"/>
      <c r="D230" s="2"/>
      <c r="E230" s="172"/>
      <c r="F230" s="2"/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3:30" x14ac:dyDescent="0.25">
      <c r="C231" s="2"/>
      <c r="D231" s="2"/>
      <c r="E231" s="172"/>
      <c r="F231" s="2"/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3:30" x14ac:dyDescent="0.25">
      <c r="C232" s="2"/>
      <c r="D232" s="2"/>
      <c r="E232" s="172"/>
      <c r="F232" s="2"/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3:30" x14ac:dyDescent="0.25">
      <c r="C233" s="2"/>
      <c r="D233" s="2"/>
      <c r="E233" s="172"/>
      <c r="F233" s="2"/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3:30" x14ac:dyDescent="0.25">
      <c r="C234" s="2"/>
      <c r="D234" s="2"/>
      <c r="E234" s="172"/>
      <c r="F234" s="2"/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3:30" x14ac:dyDescent="0.25">
      <c r="C235" s="2"/>
      <c r="D235" s="2"/>
      <c r="E235" s="172"/>
      <c r="F235" s="2"/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3:30" x14ac:dyDescent="0.25">
      <c r="C236" s="2"/>
      <c r="D236" s="2"/>
      <c r="E236" s="172"/>
      <c r="F236" s="2"/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3:30" x14ac:dyDescent="0.25">
      <c r="C237" s="2"/>
      <c r="D237" s="2"/>
      <c r="E237" s="172"/>
      <c r="F237" s="2"/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3:30" x14ac:dyDescent="0.25">
      <c r="C238" s="2"/>
      <c r="D238" s="2"/>
      <c r="E238" s="172"/>
      <c r="F238" s="2"/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3:30" x14ac:dyDescent="0.25">
      <c r="C239" s="2"/>
      <c r="D239" s="2"/>
      <c r="E239" s="172"/>
      <c r="F239" s="2"/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3:30" x14ac:dyDescent="0.25">
      <c r="C240" s="2"/>
      <c r="D240" s="2"/>
      <c r="E240" s="172"/>
      <c r="F240" s="2"/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3:30" x14ac:dyDescent="0.25">
      <c r="C241" s="2"/>
      <c r="D241" s="2"/>
      <c r="E241" s="172"/>
      <c r="F241" s="2"/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3:30" x14ac:dyDescent="0.25">
      <c r="C242" s="2"/>
      <c r="D242" s="2"/>
      <c r="E242" s="172"/>
      <c r="F242" s="2"/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3:30" x14ac:dyDescent="0.25">
      <c r="C243" s="2"/>
      <c r="D243" s="2"/>
      <c r="E243" s="172"/>
      <c r="F243" s="2"/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3:30" x14ac:dyDescent="0.25">
      <c r="C244" s="2"/>
      <c r="D244" s="2"/>
      <c r="E244" s="172"/>
      <c r="F244" s="2"/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3:30" x14ac:dyDescent="0.25">
      <c r="C245" s="2"/>
      <c r="D245" s="2"/>
      <c r="E245" s="172"/>
      <c r="F245" s="2"/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3:30" x14ac:dyDescent="0.25">
      <c r="C246" s="2"/>
      <c r="D246" s="2"/>
      <c r="E246" s="172"/>
      <c r="F246" s="2"/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3:30" x14ac:dyDescent="0.25">
      <c r="C247" s="2"/>
      <c r="D247" s="2"/>
      <c r="E247" s="172"/>
      <c r="F247" s="2"/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3:30" x14ac:dyDescent="0.25">
      <c r="C248" s="2"/>
      <c r="D248" s="2"/>
      <c r="E248" s="172"/>
      <c r="F248" s="2"/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3:30" x14ac:dyDescent="0.25">
      <c r="C249" s="2"/>
      <c r="D249" s="2"/>
      <c r="E249" s="172"/>
      <c r="F249" s="2"/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3:30" x14ac:dyDescent="0.25">
      <c r="C250" s="2"/>
      <c r="D250" s="2"/>
      <c r="E250" s="172"/>
      <c r="F250" s="2"/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3:30" x14ac:dyDescent="0.25">
      <c r="C251" s="2"/>
      <c r="D251" s="2"/>
      <c r="E251" s="172"/>
      <c r="F251" s="2"/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3:30" x14ac:dyDescent="0.25">
      <c r="C252" s="2"/>
      <c r="D252" s="2"/>
      <c r="E252" s="172"/>
      <c r="F252" s="2"/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3:30" x14ac:dyDescent="0.25">
      <c r="C253" s="2"/>
      <c r="D253" s="2"/>
      <c r="E253" s="172"/>
      <c r="F253" s="2"/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3:30" x14ac:dyDescent="0.25">
      <c r="C254" s="2"/>
      <c r="D254" s="2"/>
      <c r="E254" s="172"/>
      <c r="F254" s="2"/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3:30" x14ac:dyDescent="0.25">
      <c r="C255" s="2"/>
      <c r="D255" s="2"/>
      <c r="E255" s="172"/>
      <c r="F255" s="2"/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3:30" x14ac:dyDescent="0.25">
      <c r="C256" s="2"/>
      <c r="D256" s="2"/>
      <c r="E256" s="172"/>
      <c r="F256" s="2"/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3:30" x14ac:dyDescent="0.25">
      <c r="C257" s="2"/>
      <c r="D257" s="2"/>
      <c r="E257" s="172"/>
      <c r="F257" s="2"/>
      <c r="G257" s="2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3:30" x14ac:dyDescent="0.25">
      <c r="C258" s="2"/>
      <c r="D258" s="2"/>
      <c r="E258" s="172"/>
      <c r="F258" s="2"/>
      <c r="G258" s="2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3:30" x14ac:dyDescent="0.25">
      <c r="C259" s="2"/>
      <c r="D259" s="2"/>
      <c r="E259" s="172"/>
      <c r="F259" s="2"/>
      <c r="G259" s="2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3:30" x14ac:dyDescent="0.25">
      <c r="C260" s="2"/>
      <c r="D260" s="2"/>
      <c r="E260" s="172"/>
      <c r="F260" s="2"/>
      <c r="G260" s="2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3:30" x14ac:dyDescent="0.25">
      <c r="C261" s="2"/>
      <c r="D261" s="2"/>
      <c r="E261" s="172"/>
      <c r="F261" s="2"/>
      <c r="G261" s="2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3:30" x14ac:dyDescent="0.25">
      <c r="C262" s="2"/>
      <c r="D262" s="2"/>
      <c r="E262" s="172"/>
      <c r="F262" s="2"/>
      <c r="G262" s="2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3:30" x14ac:dyDescent="0.25">
      <c r="C263" s="2"/>
      <c r="D263" s="2"/>
      <c r="E263" s="172"/>
      <c r="F263" s="2"/>
      <c r="G263" s="2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3:30" x14ac:dyDescent="0.25">
      <c r="C264" s="2"/>
      <c r="D264" s="2"/>
      <c r="E264" s="172"/>
      <c r="F264" s="2"/>
      <c r="G264" s="2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3:30" x14ac:dyDescent="0.25">
      <c r="C265" s="2"/>
      <c r="D265" s="2"/>
      <c r="E265" s="172"/>
      <c r="F265" s="2"/>
      <c r="G265" s="2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3:30" x14ac:dyDescent="0.25">
      <c r="C266" s="2"/>
      <c r="D266" s="2"/>
      <c r="E266" s="172"/>
      <c r="F266" s="2"/>
      <c r="G266" s="2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3:30" x14ac:dyDescent="0.25">
      <c r="C267" s="2"/>
      <c r="D267" s="2"/>
      <c r="E267" s="172"/>
      <c r="F267" s="2"/>
      <c r="G267" s="2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3:30" x14ac:dyDescent="0.25">
      <c r="C268" s="2"/>
      <c r="D268" s="2"/>
      <c r="E268" s="172"/>
      <c r="F268" s="2"/>
      <c r="G268" s="2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3:30" x14ac:dyDescent="0.25">
      <c r="C269" s="2"/>
      <c r="D269" s="2"/>
      <c r="E269" s="172"/>
      <c r="F269" s="2"/>
      <c r="G269" s="2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3:30" x14ac:dyDescent="0.25">
      <c r="C270" s="2"/>
      <c r="D270" s="2"/>
      <c r="E270" s="172"/>
      <c r="F270" s="2"/>
      <c r="G270" s="2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3:30" x14ac:dyDescent="0.25">
      <c r="C271" s="2"/>
      <c r="D271" s="2"/>
      <c r="E271" s="172"/>
      <c r="F271" s="2"/>
      <c r="G271" s="2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3:30" x14ac:dyDescent="0.25">
      <c r="C272" s="2"/>
      <c r="D272" s="2"/>
      <c r="E272" s="172"/>
      <c r="F272" s="2"/>
      <c r="G272" s="2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3:30" x14ac:dyDescent="0.25">
      <c r="C273" s="2"/>
      <c r="D273" s="2"/>
      <c r="E273" s="172"/>
      <c r="F273" s="2"/>
      <c r="G273" s="2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3:30" x14ac:dyDescent="0.25">
      <c r="C274" s="2"/>
      <c r="D274" s="2"/>
      <c r="E274" s="172"/>
      <c r="F274" s="2"/>
      <c r="G274" s="2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3:30" x14ac:dyDescent="0.25">
      <c r="C275" s="2"/>
      <c r="D275" s="2"/>
      <c r="E275" s="172"/>
      <c r="F275" s="2"/>
      <c r="G275" s="2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3:30" x14ac:dyDescent="0.25">
      <c r="C276" s="2"/>
      <c r="D276" s="2"/>
      <c r="E276" s="172"/>
      <c r="F276" s="2"/>
      <c r="G276" s="2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3:30" x14ac:dyDescent="0.25">
      <c r="C277" s="2"/>
      <c r="D277" s="2"/>
      <c r="E277" s="172"/>
      <c r="F277" s="2"/>
      <c r="G277" s="2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3:30" x14ac:dyDescent="0.25">
      <c r="C278" s="2"/>
      <c r="D278" s="2"/>
      <c r="E278" s="172"/>
      <c r="F278" s="2"/>
      <c r="G278" s="2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3:30" x14ac:dyDescent="0.25">
      <c r="C279" s="2"/>
      <c r="D279" s="2"/>
      <c r="E279" s="172"/>
      <c r="F279" s="2"/>
      <c r="G279" s="2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3:30" x14ac:dyDescent="0.25">
      <c r="C280" s="2"/>
      <c r="D280" s="2"/>
      <c r="E280" s="172"/>
      <c r="F280" s="2"/>
      <c r="G280" s="2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3:30" x14ac:dyDescent="0.25">
      <c r="C281" s="2"/>
      <c r="D281" s="2"/>
      <c r="E281" s="172"/>
      <c r="F281" s="2"/>
      <c r="G281" s="2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3:30" x14ac:dyDescent="0.25">
      <c r="C282" s="2"/>
      <c r="D282" s="2"/>
      <c r="E282" s="172"/>
      <c r="F282" s="2"/>
      <c r="G282" s="2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3:30" x14ac:dyDescent="0.25">
      <c r="C283" s="2"/>
      <c r="D283" s="2"/>
      <c r="E283" s="172"/>
      <c r="F283" s="2"/>
      <c r="G283" s="2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3:30" x14ac:dyDescent="0.25">
      <c r="C284" s="2"/>
      <c r="D284" s="2"/>
      <c r="E284" s="172"/>
      <c r="F284" s="2"/>
      <c r="G284" s="2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3:30" x14ac:dyDescent="0.25">
      <c r="C285" s="2"/>
      <c r="D285" s="2"/>
      <c r="E285" s="172"/>
      <c r="F285" s="2"/>
      <c r="G285" s="2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3:30" x14ac:dyDescent="0.25">
      <c r="C286" s="2"/>
      <c r="D286" s="2"/>
      <c r="E286" s="172"/>
      <c r="F286" s="2"/>
      <c r="G286" s="2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3:30" x14ac:dyDescent="0.25">
      <c r="C287" s="2"/>
      <c r="D287" s="2"/>
      <c r="E287" s="172"/>
      <c r="F287" s="2"/>
      <c r="G287" s="2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3:30" x14ac:dyDescent="0.25">
      <c r="C288" s="2"/>
      <c r="D288" s="2"/>
      <c r="E288" s="172"/>
      <c r="F288" s="2"/>
      <c r="G288" s="2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3:30" x14ac:dyDescent="0.25">
      <c r="C289" s="2"/>
      <c r="D289" s="2"/>
      <c r="E289" s="172"/>
      <c r="F289" s="2"/>
      <c r="G289" s="2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3:30" x14ac:dyDescent="0.25">
      <c r="C290" s="2"/>
      <c r="D290" s="2"/>
      <c r="E290" s="172"/>
      <c r="F290" s="2"/>
      <c r="G290" s="2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3:30" x14ac:dyDescent="0.25">
      <c r="C291" s="2"/>
      <c r="D291" s="2"/>
      <c r="E291" s="172"/>
      <c r="F291" s="2"/>
      <c r="G291" s="2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3:30" x14ac:dyDescent="0.25">
      <c r="C292" s="2"/>
      <c r="D292" s="2"/>
      <c r="E292" s="172"/>
      <c r="F292" s="2"/>
      <c r="G292" s="2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3:30" x14ac:dyDescent="0.25">
      <c r="C293" s="2"/>
      <c r="D293" s="2"/>
      <c r="E293" s="172"/>
      <c r="F293" s="2"/>
      <c r="G293" s="2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3:30" x14ac:dyDescent="0.25">
      <c r="C294" s="2"/>
      <c r="D294" s="2"/>
      <c r="E294" s="172"/>
      <c r="F294" s="2"/>
      <c r="G294" s="2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3:30" x14ac:dyDescent="0.25">
      <c r="C295" s="2"/>
      <c r="D295" s="2"/>
      <c r="E295" s="172"/>
      <c r="F295" s="2"/>
      <c r="G295" s="2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3:30" x14ac:dyDescent="0.25">
      <c r="C296" s="2"/>
      <c r="D296" s="2"/>
      <c r="E296" s="172"/>
      <c r="F296" s="2"/>
      <c r="G296" s="2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3:30" x14ac:dyDescent="0.25">
      <c r="C297" s="2"/>
      <c r="D297" s="2"/>
      <c r="E297" s="172"/>
      <c r="F297" s="2"/>
      <c r="G297" s="2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3:30" x14ac:dyDescent="0.25">
      <c r="C298" s="2"/>
      <c r="D298" s="2"/>
      <c r="E298" s="172"/>
      <c r="F298" s="2"/>
      <c r="G298" s="2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3:30" x14ac:dyDescent="0.25">
      <c r="C299" s="2"/>
      <c r="D299" s="2"/>
      <c r="E299" s="172"/>
      <c r="F299" s="2"/>
      <c r="G299" s="2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3:30" x14ac:dyDescent="0.25">
      <c r="C300" s="2"/>
      <c r="D300" s="2"/>
      <c r="E300" s="172"/>
      <c r="F300" s="2"/>
      <c r="G300" s="2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3:30" x14ac:dyDescent="0.25">
      <c r="C301" s="2"/>
      <c r="D301" s="2"/>
      <c r="E301" s="172"/>
      <c r="F301" s="2"/>
      <c r="G301" s="2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3:30" x14ac:dyDescent="0.25">
      <c r="C302" s="2"/>
      <c r="D302" s="2"/>
      <c r="E302" s="172"/>
      <c r="F302" s="2"/>
      <c r="G302" s="2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3:30" x14ac:dyDescent="0.25">
      <c r="C303" s="2"/>
      <c r="D303" s="2"/>
      <c r="E303" s="172"/>
      <c r="F303" s="2"/>
      <c r="G303" s="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3:30" x14ac:dyDescent="0.25">
      <c r="C304" s="2"/>
      <c r="D304" s="2"/>
      <c r="E304" s="172"/>
      <c r="F304" s="2"/>
      <c r="G304" s="2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3:30" x14ac:dyDescent="0.25">
      <c r="C305" s="2"/>
      <c r="D305" s="2"/>
      <c r="E305" s="172"/>
      <c r="F305" s="2"/>
      <c r="G305" s="2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3:30" x14ac:dyDescent="0.25">
      <c r="C306" s="2"/>
      <c r="D306" s="2"/>
      <c r="E306" s="172"/>
      <c r="F306" s="2"/>
      <c r="G306" s="2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3:30" x14ac:dyDescent="0.25">
      <c r="C307" s="2"/>
      <c r="D307" s="2"/>
      <c r="E307" s="172"/>
      <c r="F307" s="2"/>
      <c r="G307" s="2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3:30" x14ac:dyDescent="0.25">
      <c r="C308" s="2"/>
      <c r="D308" s="2"/>
      <c r="E308" s="172"/>
      <c r="F308" s="2"/>
      <c r="G308" s="2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3:30" x14ac:dyDescent="0.25">
      <c r="C309" s="2"/>
      <c r="D309" s="2"/>
      <c r="E309" s="172"/>
      <c r="F309" s="2"/>
      <c r="G309" s="2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3:30" x14ac:dyDescent="0.25">
      <c r="C310" s="2"/>
      <c r="D310" s="2"/>
      <c r="E310" s="172"/>
      <c r="F310" s="2"/>
      <c r="G310" s="2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3:30" x14ac:dyDescent="0.25">
      <c r="C311" s="2"/>
      <c r="D311" s="2"/>
      <c r="E311" s="172"/>
      <c r="F311" s="2"/>
      <c r="G311" s="2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3:30" x14ac:dyDescent="0.25">
      <c r="C312" s="2"/>
      <c r="D312" s="2"/>
      <c r="E312" s="172"/>
      <c r="F312" s="2"/>
      <c r="G312" s="2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3:30" x14ac:dyDescent="0.25">
      <c r="C313" s="2"/>
      <c r="D313" s="2"/>
      <c r="E313" s="172"/>
      <c r="F313" s="2"/>
      <c r="G313" s="2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3:30" x14ac:dyDescent="0.25">
      <c r="C314" s="2"/>
      <c r="D314" s="2"/>
      <c r="E314" s="172"/>
      <c r="F314" s="2"/>
      <c r="G314" s="2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3:30" x14ac:dyDescent="0.25">
      <c r="C315" s="2"/>
      <c r="D315" s="2"/>
      <c r="E315" s="172"/>
      <c r="F315" s="2"/>
      <c r="G315" s="2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3:30" x14ac:dyDescent="0.25">
      <c r="C316" s="2"/>
      <c r="D316" s="2"/>
      <c r="E316" s="172"/>
      <c r="F316" s="2"/>
      <c r="G316" s="2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3:30" x14ac:dyDescent="0.25">
      <c r="C317" s="2"/>
      <c r="D317" s="2"/>
      <c r="E317" s="172"/>
      <c r="F317" s="2"/>
      <c r="G317" s="2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3:30" x14ac:dyDescent="0.25">
      <c r="C318" s="2"/>
      <c r="D318" s="2"/>
      <c r="E318" s="172"/>
      <c r="F318" s="2"/>
      <c r="G318" s="2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3:30" x14ac:dyDescent="0.25">
      <c r="C319" s="2"/>
      <c r="D319" s="2"/>
      <c r="E319" s="172"/>
      <c r="F319" s="2"/>
      <c r="G319" s="2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3:30" x14ac:dyDescent="0.25">
      <c r="C320" s="2"/>
      <c r="D320" s="2"/>
      <c r="E320" s="172"/>
      <c r="F320" s="2"/>
      <c r="G320" s="2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3:30" x14ac:dyDescent="0.25">
      <c r="C321" s="2"/>
      <c r="D321" s="2"/>
      <c r="E321" s="172"/>
      <c r="F321" s="2"/>
      <c r="G321" s="2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3:30" x14ac:dyDescent="0.25">
      <c r="C322" s="2"/>
      <c r="D322" s="2"/>
      <c r="E322" s="172"/>
      <c r="F322" s="2"/>
      <c r="G322" s="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3:30" x14ac:dyDescent="0.25">
      <c r="C323" s="2"/>
      <c r="D323" s="2"/>
      <c r="E323" s="172"/>
      <c r="F323" s="2"/>
      <c r="G323" s="2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3:30" x14ac:dyDescent="0.25">
      <c r="C324" s="2"/>
      <c r="D324" s="2"/>
      <c r="E324" s="172"/>
      <c r="F324" s="2"/>
      <c r="G324" s="2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3:30" x14ac:dyDescent="0.25">
      <c r="C325" s="2"/>
      <c r="D325" s="2"/>
      <c r="E325" s="172"/>
      <c r="F325" s="2"/>
      <c r="G325" s="2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3:30" x14ac:dyDescent="0.25">
      <c r="C326" s="2"/>
      <c r="D326" s="2"/>
      <c r="E326" s="172"/>
      <c r="F326" s="2"/>
      <c r="G326" s="2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3:30" x14ac:dyDescent="0.25">
      <c r="C327" s="2"/>
      <c r="D327" s="2"/>
      <c r="E327" s="172"/>
      <c r="F327" s="2"/>
      <c r="G327" s="2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</sheetData>
  <mergeCells count="176">
    <mergeCell ref="S7:S8"/>
    <mergeCell ref="K8:L8"/>
    <mergeCell ref="P8:Q8"/>
    <mergeCell ref="C9:G9"/>
    <mergeCell ref="K9:L9"/>
    <mergeCell ref="P9:Q9"/>
    <mergeCell ref="C1:S1"/>
    <mergeCell ref="C2:S2"/>
    <mergeCell ref="C3:S3"/>
    <mergeCell ref="C5:I5"/>
    <mergeCell ref="C6:H6"/>
    <mergeCell ref="C7:G8"/>
    <mergeCell ref="H7:H8"/>
    <mergeCell ref="I7:I8"/>
    <mergeCell ref="J7:N7"/>
    <mergeCell ref="O7:O8"/>
    <mergeCell ref="C13:C14"/>
    <mergeCell ref="D13:D14"/>
    <mergeCell ref="E13:E14"/>
    <mergeCell ref="F13:F14"/>
    <mergeCell ref="G13:G14"/>
    <mergeCell ref="H13:H14"/>
    <mergeCell ref="K13:L13"/>
    <mergeCell ref="M13:M14"/>
    <mergeCell ref="P7:R7"/>
    <mergeCell ref="N13:N14"/>
    <mergeCell ref="O13:O14"/>
    <mergeCell ref="P13:Q13"/>
    <mergeCell ref="R13:R14"/>
    <mergeCell ref="S13:S14"/>
    <mergeCell ref="K14:L14"/>
    <mergeCell ref="P14:Q14"/>
    <mergeCell ref="K12:L12"/>
    <mergeCell ref="P12:Q12"/>
    <mergeCell ref="R15:R16"/>
    <mergeCell ref="S15:S16"/>
    <mergeCell ref="K20:L20"/>
    <mergeCell ref="P20:Q20"/>
    <mergeCell ref="K26:L26"/>
    <mergeCell ref="P26:Q26"/>
    <mergeCell ref="C15:C16"/>
    <mergeCell ref="D15:D16"/>
    <mergeCell ref="E15:E16"/>
    <mergeCell ref="F15:F16"/>
    <mergeCell ref="G15:G16"/>
    <mergeCell ref="H15:H16"/>
    <mergeCell ref="C29:C30"/>
    <mergeCell ref="D29:D30"/>
    <mergeCell ref="E29:E30"/>
    <mergeCell ref="F29:F30"/>
    <mergeCell ref="G29:G30"/>
    <mergeCell ref="H29:H30"/>
    <mergeCell ref="M29:M30"/>
    <mergeCell ref="N29:N30"/>
    <mergeCell ref="M15:M16"/>
    <mergeCell ref="O29:O30"/>
    <mergeCell ref="R29:R30"/>
    <mergeCell ref="S29:S30"/>
    <mergeCell ref="K32:L32"/>
    <mergeCell ref="P32:Q32"/>
    <mergeCell ref="K40:L40"/>
    <mergeCell ref="P40:Q40"/>
    <mergeCell ref="K28:L28"/>
    <mergeCell ref="P28:Q28"/>
    <mergeCell ref="M41:M44"/>
    <mergeCell ref="N41:N44"/>
    <mergeCell ref="O41:O44"/>
    <mergeCell ref="R41:R44"/>
    <mergeCell ref="S41:S44"/>
    <mergeCell ref="M46:M47"/>
    <mergeCell ref="N46:N47"/>
    <mergeCell ref="O46:O47"/>
    <mergeCell ref="R46:R47"/>
    <mergeCell ref="S46:S47"/>
    <mergeCell ref="K48:L48"/>
    <mergeCell ref="P48:Q48"/>
    <mergeCell ref="C52:C54"/>
    <mergeCell ref="D52:D54"/>
    <mergeCell ref="E52:E54"/>
    <mergeCell ref="F52:F54"/>
    <mergeCell ref="G52:G54"/>
    <mergeCell ref="H52:H54"/>
    <mergeCell ref="M52:M54"/>
    <mergeCell ref="N52:N54"/>
    <mergeCell ref="O52:O54"/>
    <mergeCell ref="R52:R54"/>
    <mergeCell ref="S52:S54"/>
    <mergeCell ref="K55:L55"/>
    <mergeCell ref="P55:Q55"/>
    <mergeCell ref="M56:M57"/>
    <mergeCell ref="N56:N57"/>
    <mergeCell ref="O56:O57"/>
    <mergeCell ref="R56:R57"/>
    <mergeCell ref="S56:S57"/>
    <mergeCell ref="C68:C70"/>
    <mergeCell ref="D68:D70"/>
    <mergeCell ref="E68:E70"/>
    <mergeCell ref="F68:F70"/>
    <mergeCell ref="G68:G70"/>
    <mergeCell ref="K61:L61"/>
    <mergeCell ref="P61:Q61"/>
    <mergeCell ref="K62:L62"/>
    <mergeCell ref="P62:Q62"/>
    <mergeCell ref="C63:C64"/>
    <mergeCell ref="D63:D64"/>
    <mergeCell ref="E63:E64"/>
    <mergeCell ref="F63:F64"/>
    <mergeCell ref="G63:G64"/>
    <mergeCell ref="H63:H64"/>
    <mergeCell ref="K73:L73"/>
    <mergeCell ref="P73:Q73"/>
    <mergeCell ref="H68:H70"/>
    <mergeCell ref="M68:M70"/>
    <mergeCell ref="N68:N70"/>
    <mergeCell ref="O68:O70"/>
    <mergeCell ref="R68:R70"/>
    <mergeCell ref="S68:S70"/>
    <mergeCell ref="M63:M64"/>
    <mergeCell ref="N63:N64"/>
    <mergeCell ref="O63:O64"/>
    <mergeCell ref="R63:R64"/>
    <mergeCell ref="S63:S64"/>
    <mergeCell ref="R76:R77"/>
    <mergeCell ref="S76:S77"/>
    <mergeCell ref="M80:M82"/>
    <mergeCell ref="N80:N82"/>
    <mergeCell ref="O80:O82"/>
    <mergeCell ref="R80:R82"/>
    <mergeCell ref="S80:S82"/>
    <mergeCell ref="M71:M72"/>
    <mergeCell ref="N71:N72"/>
    <mergeCell ref="O71:O72"/>
    <mergeCell ref="R71:R72"/>
    <mergeCell ref="S71:S72"/>
    <mergeCell ref="K83:L83"/>
    <mergeCell ref="P83:Q83"/>
    <mergeCell ref="K86:L86"/>
    <mergeCell ref="P86:Q86"/>
    <mergeCell ref="K91:L91"/>
    <mergeCell ref="P91:Q91"/>
    <mergeCell ref="M76:M77"/>
    <mergeCell ref="N76:N77"/>
    <mergeCell ref="O76:O77"/>
    <mergeCell ref="R113:R116"/>
    <mergeCell ref="S113:S116"/>
    <mergeCell ref="M94:M95"/>
    <mergeCell ref="N94:N95"/>
    <mergeCell ref="O94:O95"/>
    <mergeCell ref="R94:R95"/>
    <mergeCell ref="S94:S95"/>
    <mergeCell ref="K98:L98"/>
    <mergeCell ref="P98:Q98"/>
    <mergeCell ref="H129:I129"/>
    <mergeCell ref="B13:B14"/>
    <mergeCell ref="M122:M123"/>
    <mergeCell ref="N122:N123"/>
    <mergeCell ref="O122:O123"/>
    <mergeCell ref="R122:R123"/>
    <mergeCell ref="S122:S123"/>
    <mergeCell ref="K124:L124"/>
    <mergeCell ref="P124:Q124"/>
    <mergeCell ref="M118:M119"/>
    <mergeCell ref="N118:N119"/>
    <mergeCell ref="O118:O119"/>
    <mergeCell ref="R118:R119"/>
    <mergeCell ref="S118:S119"/>
    <mergeCell ref="K120:L120"/>
    <mergeCell ref="P120:Q120"/>
    <mergeCell ref="M104:M107"/>
    <mergeCell ref="N104:N107"/>
    <mergeCell ref="O104:O107"/>
    <mergeCell ref="R104:R107"/>
    <mergeCell ref="S104:S107"/>
    <mergeCell ref="M113:M116"/>
    <mergeCell ref="N113:N116"/>
    <mergeCell ref="O113:O116"/>
  </mergeCells>
  <pageMargins left="0.2" right="0.2" top="0.75" bottom="0.75" header="0" footer="0"/>
  <pageSetup paperSize="10000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DKPP Mapp</vt:lpstr>
      <vt:lpstr>DKPP Renja</vt:lpstr>
      <vt:lpstr>DKPP Renja (2)</vt:lpstr>
      <vt:lpstr>'DKPP Mapp'!Print_Titles</vt:lpstr>
      <vt:lpstr>'DKPP Renja'!Print_Titles</vt:lpstr>
      <vt:lpstr>'DKPP Renja (2)'!Print_Titles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AsusX441N</dc:creator>
  <cp:lastModifiedBy>PERSONAL</cp:lastModifiedBy>
  <cp:lastPrinted>2021-01-08T03:13:55Z</cp:lastPrinted>
  <dcterms:created xsi:type="dcterms:W3CDTF">2020-02-26T11:36:33Z</dcterms:created>
  <dcterms:modified xsi:type="dcterms:W3CDTF">2021-01-11T02:27:01Z</dcterms:modified>
</cp:coreProperties>
</file>